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1.xml" ContentType="application/vnd.openxmlformats-officedocument.spreadsheetml.pivotTable+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9"/>
  <workbookPr hidePivotFieldList="1"/>
  <mc:AlternateContent xmlns:mc="http://schemas.openxmlformats.org/markup-compatibility/2006">
    <mc:Choice Requires="x15">
      <x15ac:absPath xmlns:x15ac="http://schemas.microsoft.com/office/spreadsheetml/2010/11/ac" url="https://alboum.sharepoint.com/sites/ClientServices/Shared Documents/DTP/RAHUL/PROJECTS/2025/DTP/O-34657_Spanish/5_DTP/From DTP/3 - Activities/Day 3/1. Data consolidation and verification_activity/"/>
    </mc:Choice>
  </mc:AlternateContent>
  <xr:revisionPtr revIDLastSave="40" documentId="13_ncr:1_{51937489-3F7C-4A49-AAB7-4185949C8472}" xr6:coauthVersionLast="47" xr6:coauthVersionMax="47" xr10:uidLastSave="{4677D8F9-0ECF-4F21-856F-6594A98F88B5}"/>
  <bookViews>
    <workbookView xWindow="-108" yWindow="-108" windowWidth="23256" windowHeight="12456" tabRatio="758" xr2:uid="{00000000-000D-0000-FFFF-FFFF00000000}"/>
  </bookViews>
  <sheets>
    <sheet name="1. Datos sobre puntualidad" sheetId="1" r:id="rId1"/>
    <sheet name="2. Evaluar resultados de 7-1-7" sheetId="2" r:id="rId2"/>
    <sheet name="3. Seguir medidas" sheetId="6" r:id="rId3"/>
    <sheet name="4. Categorizar cuello botella" sheetId="4" r:id="rId4"/>
    <sheet name="Desplegables" sheetId="5" state="hidden" r:id="rId5"/>
  </sheets>
  <definedNames>
    <definedName name="DETECTION">'2. Evaluar resultados de 7-1-7'!$G$2:$G$18</definedName>
    <definedName name="EFFECTIVE_RESPONSE">'2. Evaluar resultados de 7-1-7'!$P$2:$P$18</definedName>
    <definedName name="EFFECTIVE_RESPONSE_COMPONENTS">'2. Evaluar resultados de 7-1-7'!$I$2:$I$18</definedName>
    <definedName name="NOTIFICATION">'2. Evaluar resultados de 7-1-7'!$H$2:$H$18</definedName>
  </definedNames>
  <calcPr calcId="191028"/>
  <pivotCaches>
    <pivotCache cacheId="9367"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8" i="2" l="1"/>
  <c r="N18" i="2"/>
  <c r="M18" i="2"/>
  <c r="L18" i="2"/>
  <c r="K18" i="2"/>
  <c r="J18" i="2"/>
  <c r="I18" i="2"/>
  <c r="P18" i="2" s="1"/>
  <c r="H18" i="2"/>
  <c r="G18" i="2"/>
  <c r="O17" i="2"/>
  <c r="N17" i="2"/>
  <c r="M17" i="2"/>
  <c r="L17" i="2"/>
  <c r="P17" i="2" s="1"/>
  <c r="K17" i="2"/>
  <c r="J17" i="2"/>
  <c r="I17" i="2"/>
  <c r="H17" i="2"/>
  <c r="G17" i="2"/>
  <c r="O16" i="2"/>
  <c r="N16" i="2"/>
  <c r="M16" i="2"/>
  <c r="L16" i="2"/>
  <c r="K16" i="2"/>
  <c r="J16" i="2"/>
  <c r="I16" i="2"/>
  <c r="P16" i="2" s="1"/>
  <c r="H16" i="2"/>
  <c r="G16" i="2"/>
  <c r="P15" i="2"/>
  <c r="O15" i="2"/>
  <c r="N15" i="2"/>
  <c r="M15" i="2"/>
  <c r="L15" i="2"/>
  <c r="K15" i="2"/>
  <c r="J15" i="2"/>
  <c r="I15" i="2"/>
  <c r="H15" i="2"/>
  <c r="G15" i="2"/>
  <c r="O14" i="2"/>
  <c r="N14" i="2"/>
  <c r="M14" i="2"/>
  <c r="L14" i="2"/>
  <c r="K14" i="2"/>
  <c r="J14" i="2"/>
  <c r="I14" i="2"/>
  <c r="P14" i="2" s="1"/>
  <c r="H14" i="2"/>
  <c r="G14" i="2"/>
  <c r="O13" i="2"/>
  <c r="N13" i="2"/>
  <c r="M13" i="2"/>
  <c r="L13" i="2"/>
  <c r="P13" i="2" s="1"/>
  <c r="K13" i="2"/>
  <c r="J13" i="2"/>
  <c r="I13" i="2"/>
  <c r="H13" i="2"/>
  <c r="G13" i="2"/>
  <c r="O12" i="2"/>
  <c r="N12" i="2"/>
  <c r="M12" i="2"/>
  <c r="L12" i="2"/>
  <c r="K12" i="2"/>
  <c r="J12" i="2"/>
  <c r="I12" i="2"/>
  <c r="P12" i="2" s="1"/>
  <c r="H12" i="2"/>
  <c r="G12" i="2"/>
  <c r="O11" i="2"/>
  <c r="N11" i="2"/>
  <c r="M11" i="2"/>
  <c r="L11" i="2"/>
  <c r="P11" i="2" s="1"/>
  <c r="K11" i="2"/>
  <c r="J11" i="2"/>
  <c r="I11" i="2"/>
  <c r="H11" i="2"/>
  <c r="G11" i="2"/>
  <c r="O10" i="2"/>
  <c r="N10" i="2"/>
  <c r="M10" i="2"/>
  <c r="L10" i="2"/>
  <c r="K10" i="2"/>
  <c r="J10" i="2"/>
  <c r="I10" i="2"/>
  <c r="P10" i="2" s="1"/>
  <c r="H10" i="2"/>
  <c r="G10" i="2"/>
  <c r="O9" i="2"/>
  <c r="N9" i="2"/>
  <c r="M9" i="2"/>
  <c r="L9" i="2"/>
  <c r="P9" i="2" s="1"/>
  <c r="K9" i="2"/>
  <c r="J9" i="2"/>
  <c r="I9" i="2"/>
  <c r="H9" i="2"/>
  <c r="G9" i="2"/>
  <c r="O8" i="2"/>
  <c r="N8" i="2"/>
  <c r="M8" i="2"/>
  <c r="L8" i="2"/>
  <c r="K8" i="2"/>
  <c r="J8" i="2"/>
  <c r="I8" i="2"/>
  <c r="P8" i="2" s="1"/>
  <c r="H8" i="2"/>
  <c r="G8" i="2"/>
  <c r="O7" i="2"/>
  <c r="N7" i="2"/>
  <c r="M7" i="2"/>
  <c r="L7" i="2"/>
  <c r="P7" i="2" s="1"/>
  <c r="K7" i="2"/>
  <c r="J7" i="2"/>
  <c r="I7" i="2"/>
  <c r="H7" i="2"/>
  <c r="G7" i="2"/>
  <c r="O6" i="2"/>
  <c r="N6" i="2"/>
  <c r="M6" i="2"/>
  <c r="L6" i="2"/>
  <c r="K6" i="2"/>
  <c r="J6" i="2"/>
  <c r="I6" i="2"/>
  <c r="P6" i="2" s="1"/>
  <c r="H6" i="2"/>
  <c r="G6" i="2"/>
  <c r="O5" i="2"/>
  <c r="N5" i="2"/>
  <c r="M5" i="2"/>
  <c r="L5" i="2"/>
  <c r="P5" i="2" s="1"/>
  <c r="K5" i="2"/>
  <c r="J5" i="2"/>
  <c r="I5" i="2"/>
  <c r="H5" i="2"/>
  <c r="G5" i="2"/>
  <c r="O4" i="2"/>
  <c r="N4" i="2"/>
  <c r="M4" i="2"/>
  <c r="L4" i="2"/>
  <c r="K4" i="2"/>
  <c r="J4" i="2"/>
  <c r="I4" i="2"/>
  <c r="P4" i="2" s="1"/>
  <c r="H4" i="2"/>
  <c r="G4" i="2"/>
  <c r="O3" i="2"/>
  <c r="O19" i="2" s="1"/>
  <c r="N3" i="2"/>
  <c r="N19" i="2" s="1"/>
  <c r="M3" i="2"/>
  <c r="M19" i="2" s="1"/>
  <c r="L3" i="2"/>
  <c r="L19" i="2" s="1"/>
  <c r="K3" i="2"/>
  <c r="K19" i="2" s="1"/>
  <c r="J3" i="2"/>
  <c r="J19" i="2" s="1"/>
  <c r="I3" i="2"/>
  <c r="I19" i="2" s="1"/>
  <c r="H3" i="2"/>
  <c r="H19" i="2" s="1"/>
  <c r="G3" i="2"/>
  <c r="G19" i="2" s="1"/>
  <c r="F18" i="2"/>
  <c r="E18" i="2"/>
  <c r="D18" i="2"/>
  <c r="C18" i="2"/>
  <c r="B18" i="2"/>
  <c r="F17" i="2"/>
  <c r="E17" i="2"/>
  <c r="D17" i="2"/>
  <c r="C17" i="2"/>
  <c r="B17" i="2"/>
  <c r="F16" i="2"/>
  <c r="E16" i="2"/>
  <c r="D16" i="2"/>
  <c r="C16" i="2"/>
  <c r="B16" i="2"/>
  <c r="F15" i="2"/>
  <c r="E15" i="2"/>
  <c r="D15" i="2"/>
  <c r="C15" i="2"/>
  <c r="B15" i="2"/>
  <c r="F14" i="2"/>
  <c r="E14" i="2"/>
  <c r="D14" i="2"/>
  <c r="C14" i="2"/>
  <c r="B14" i="2"/>
  <c r="F13" i="2"/>
  <c r="E13" i="2"/>
  <c r="D13" i="2"/>
  <c r="C13" i="2"/>
  <c r="B13" i="2"/>
  <c r="F12" i="2"/>
  <c r="E12" i="2"/>
  <c r="D12" i="2"/>
  <c r="C12" i="2"/>
  <c r="B12" i="2"/>
  <c r="F11" i="2"/>
  <c r="E11" i="2"/>
  <c r="D11" i="2"/>
  <c r="C11" i="2"/>
  <c r="B11" i="2"/>
  <c r="F10" i="2"/>
  <c r="E10" i="2"/>
  <c r="D10" i="2"/>
  <c r="C10" i="2"/>
  <c r="B10" i="2"/>
  <c r="F9" i="2"/>
  <c r="E9" i="2"/>
  <c r="D9" i="2"/>
  <c r="C9" i="2"/>
  <c r="B9" i="2"/>
  <c r="F8" i="2"/>
  <c r="E8" i="2"/>
  <c r="D8" i="2"/>
  <c r="C8" i="2"/>
  <c r="B8" i="2"/>
  <c r="F7" i="2"/>
  <c r="E7" i="2"/>
  <c r="D7" i="2"/>
  <c r="C7" i="2"/>
  <c r="B7" i="2"/>
  <c r="F6" i="2"/>
  <c r="E6" i="2"/>
  <c r="D6" i="2"/>
  <c r="C6" i="2"/>
  <c r="B6" i="2"/>
  <c r="F5" i="2"/>
  <c r="E5" i="2"/>
  <c r="D5" i="2"/>
  <c r="C5" i="2"/>
  <c r="B5" i="2"/>
  <c r="F4" i="2"/>
  <c r="E4" i="2"/>
  <c r="D4" i="2"/>
  <c r="C4" i="2"/>
  <c r="B4" i="2"/>
  <c r="F3" i="2"/>
  <c r="E3" i="2"/>
  <c r="D3" i="2"/>
  <c r="C3" i="2"/>
  <c r="B3" i="2"/>
  <c r="AB4" i="1"/>
  <c r="AB6" i="1"/>
  <c r="AB5" i="1"/>
  <c r="P3" i="2" l="1"/>
  <c r="P19" i="2" s="1"/>
  <c r="F35" i="2"/>
  <c r="D39" i="2" l="1"/>
  <c r="C39" i="2"/>
  <c r="C40" i="2" s="1"/>
  <c r="F39" i="2"/>
  <c r="D45" i="2"/>
  <c r="E45" i="2"/>
  <c r="F45" i="2"/>
  <c r="G45" i="2"/>
  <c r="C45" i="2"/>
  <c r="I45" i="2"/>
  <c r="H45" i="2"/>
  <c r="I44" i="2"/>
  <c r="H44" i="2"/>
  <c r="F44" i="2"/>
  <c r="G44" i="2"/>
  <c r="E44" i="2"/>
  <c r="D44" i="2"/>
  <c r="C44" i="2"/>
  <c r="D40" i="2"/>
  <c r="F40" i="2" l="1"/>
  <c r="E39" i="2"/>
  <c r="E40" i="2" s="1"/>
</calcChain>
</file>

<file path=xl/sharedStrings.xml><?xml version="1.0" encoding="utf-8"?>
<sst xmlns="http://schemas.openxmlformats.org/spreadsheetml/2006/main" count="559" uniqueCount="309">
  <si>
    <t>INFORMACIÓN DEL EVENTO</t>
  </si>
  <si>
    <t>APARICIÓN</t>
  </si>
  <si>
    <t>DETECCIÓN</t>
  </si>
  <si>
    <t xml:space="preserve">NOTIFICACIÓN </t>
  </si>
  <si>
    <t>MEDIDAS DE RESPUESTA TEMPRANA DE 7-1-7</t>
  </si>
  <si>
    <t>NOTAS DE</t>
  </si>
  <si>
    <t>CIERRE</t>
  </si>
  <si>
    <r>
      <rPr>
        <b/>
        <sz val="9"/>
        <color rgb="FFFFFFFF"/>
        <rFont val="Arial"/>
      </rPr>
      <t xml:space="preserve">
</t>
    </r>
    <r>
      <rPr>
        <b/>
        <sz val="9"/>
        <color rgb="FFFFFFFF"/>
        <rFont val="Arial"/>
      </rPr>
      <t>Evento</t>
    </r>
    <r>
      <rPr>
        <sz val="9"/>
        <color rgb="FFFFFFFF"/>
        <rFont val="Arial"/>
      </rPr>
      <t xml:space="preserve">
Nombre de enfermedad endémica, enfermedad no endémica u otras amenazas para la salud</t>
    </r>
  </si>
  <si>
    <r>
      <rPr>
        <b/>
        <sz val="9"/>
        <color rgb="FFF8FEF3"/>
        <rFont val="Arial"/>
        <family val="2"/>
      </rPr>
      <t xml:space="preserve">
Event type</t>
    </r>
    <r>
      <rPr>
        <sz val="9"/>
        <color rgb="FFF8FEF3"/>
        <rFont val="Arial"/>
        <family val="2"/>
      </rPr>
      <t xml:space="preserve">
Type of event (e.g., endemic disease, animal disease, non-endemic disease or other health threats)</t>
    </r>
  </si>
  <si>
    <r>
      <rPr>
        <b/>
        <sz val="9"/>
        <color rgb="FFF8FEF3"/>
        <rFont val="Arial"/>
        <family val="2"/>
      </rPr>
      <t xml:space="preserve">
</t>
    </r>
    <r>
      <rPr>
        <b/>
        <sz val="9"/>
        <color rgb="FFF8FEF3"/>
        <rFont val="Arial"/>
        <family val="2"/>
      </rPr>
      <t>Ubicación</t>
    </r>
    <r>
      <rPr>
        <sz val="9"/>
        <color rgb="FFF8FEF3"/>
        <rFont val="Arial"/>
        <family val="2"/>
      </rPr>
      <t xml:space="preserve">
Nivel más alto de gobernanza (p. ej., región)</t>
    </r>
  </si>
  <si>
    <r>
      <rPr>
        <b/>
        <sz val="9"/>
        <color rgb="FFF8FEF3"/>
        <rFont val="Arial"/>
        <family val="2"/>
      </rPr>
      <t xml:space="preserve">
</t>
    </r>
    <r>
      <rPr>
        <b/>
        <sz val="9"/>
        <color rgb="FFF8FEF3"/>
        <rFont val="Arial"/>
        <family val="2"/>
      </rPr>
      <t>Ubicación</t>
    </r>
    <r>
      <rPr>
        <sz val="9"/>
        <color rgb="FFF8FEF3"/>
        <rFont val="Arial"/>
        <family val="2"/>
      </rPr>
      <t xml:space="preserve">
Nivel inferior de gobernanza (p. ej., estado o provincia)</t>
    </r>
    <r>
      <rPr>
        <sz val="9"/>
        <color rgb="FFF8FEF3"/>
        <rFont val="Arial"/>
        <family val="2"/>
      </rPr>
      <t xml:space="preserve"> </t>
    </r>
  </si>
  <si>
    <r>
      <rPr>
        <b/>
        <sz val="9"/>
        <color rgb="FFF8FEF3"/>
        <rFont val="Arial"/>
        <family val="2"/>
      </rPr>
      <t xml:space="preserve">
</t>
    </r>
    <r>
      <rPr>
        <b/>
        <sz val="9"/>
        <color rgb="FFF8FEF3"/>
        <rFont val="Arial"/>
        <family val="2"/>
      </rPr>
      <t>Ubicación</t>
    </r>
    <r>
      <rPr>
        <sz val="9"/>
        <color rgb="FFF8FEF3"/>
        <rFont val="Arial"/>
        <family val="2"/>
      </rPr>
      <t xml:space="preserve">
Nivel inferior de gobernanza
(p. ej., ciudad o distrito)</t>
    </r>
    <r>
      <rPr>
        <sz val="9"/>
        <color rgb="FFF8FEF3"/>
        <rFont val="Arial"/>
        <family val="2"/>
      </rPr>
      <t xml:space="preserve"> </t>
    </r>
  </si>
  <si>
    <r>
      <rPr>
        <b/>
        <sz val="9"/>
        <color rgb="FFF8FEF3"/>
        <rFont val="Arial"/>
        <family val="2"/>
      </rPr>
      <t xml:space="preserve">
</t>
    </r>
    <r>
      <rPr>
        <b/>
        <sz val="9"/>
        <color rgb="FFF8FEF3"/>
        <rFont val="Arial"/>
        <family val="2"/>
      </rPr>
      <t>FECHA DE APARICIÓN¹²</t>
    </r>
    <r>
      <rPr>
        <sz val="9"/>
        <color rgb="FFF8FEF3"/>
        <rFont val="Arial"/>
        <family val="2"/>
      </rPr>
      <t xml:space="preserve">
Consultar la definición a continuación.</t>
    </r>
    <r>
      <rPr>
        <sz val="9"/>
        <color rgb="FFF8FEF3"/>
        <rFont val="Arial"/>
        <family val="2"/>
      </rPr>
      <t xml:space="preserve">
</t>
    </r>
  </si>
  <si>
    <r>
      <rPr>
        <b/>
        <sz val="9"/>
        <color rgb="FFF8FEF3"/>
        <rFont val="Arial"/>
        <family val="2"/>
      </rPr>
      <t xml:space="preserve">
</t>
    </r>
    <r>
      <rPr>
        <b/>
        <sz val="9"/>
        <color rgb="FFF8FEF3"/>
        <rFont val="Arial"/>
        <family val="2"/>
      </rPr>
      <t xml:space="preserve">Narrativa
</t>
    </r>
    <r>
      <rPr>
        <sz val="9"/>
        <color rgb="FFF8FEF3"/>
        <rFont val="Arial"/>
        <family val="2"/>
      </rPr>
      <t>Justificación para identificar esta fecha y cualquier observación clave.</t>
    </r>
  </si>
  <si>
    <r>
      <rPr>
        <b/>
        <sz val="9"/>
        <color theme="5"/>
        <rFont val="Arial"/>
        <family val="2"/>
      </rPr>
      <t xml:space="preserve">
</t>
    </r>
    <r>
      <rPr>
        <b/>
        <sz val="9"/>
        <color theme="5"/>
        <rFont val="Arial"/>
        <family val="2"/>
      </rPr>
      <t>FECHA DE DETECCIÓN</t>
    </r>
    <r>
      <rPr>
        <sz val="9"/>
        <color rgb="FF000000"/>
        <rFont val="Arial"/>
        <family val="2"/>
      </rPr>
      <t xml:space="preserve">
</t>
    </r>
    <r>
      <rPr>
        <sz val="9"/>
        <color rgb="FF000000"/>
        <rFont val="Arial"/>
        <family val="2"/>
      </rPr>
      <t>Fecha en la que el evento fue registrado por primera vez por cualquier fuente o en cualquier sistema.</t>
    </r>
  </si>
  <si>
    <r>
      <rPr>
        <b/>
        <sz val="9"/>
        <color rgb="FF000000"/>
        <rFont val="Arial"/>
        <family val="2"/>
      </rPr>
      <t xml:space="preserve">
</t>
    </r>
    <r>
      <rPr>
        <b/>
        <sz val="9"/>
        <color rgb="FF000000"/>
        <rFont val="Arial"/>
        <family val="2"/>
      </rPr>
      <t xml:space="preserve">Narrativa
</t>
    </r>
    <r>
      <rPr>
        <sz val="9"/>
        <color rgb="FF000000"/>
        <rFont val="Arial"/>
        <family val="2"/>
      </rPr>
      <t>Justificación para identificar esta fecha y cualquier observación clave.</t>
    </r>
  </si>
  <si>
    <r>
      <rPr>
        <b/>
        <sz val="9"/>
        <color rgb="FF000000"/>
        <rFont val="Arial"/>
        <family val="2"/>
      </rPr>
      <t xml:space="preserve">
</t>
    </r>
    <r>
      <rPr>
        <b/>
        <sz val="9"/>
        <color rgb="FF000000"/>
        <rFont val="Arial"/>
        <family val="2"/>
      </rPr>
      <t>Cuellos de botella</t>
    </r>
    <r>
      <rPr>
        <sz val="9"/>
        <color rgb="FF000000"/>
        <rFont val="Arial"/>
        <family val="2"/>
      </rPr>
      <t xml:space="preserve">
Factores que impidieron la detección oportuna.</t>
    </r>
    <r>
      <rPr>
        <sz val="9"/>
        <color rgb="FF000000"/>
        <rFont val="Arial"/>
        <family val="2"/>
      </rPr>
      <t xml:space="preserve"> </t>
    </r>
    <r>
      <rPr>
        <sz val="9"/>
        <color rgb="FF000000"/>
        <rFont val="Arial"/>
        <family val="2"/>
      </rPr>
      <t>Describir brevemente un máximo de 3 cuellos de botella, si corresponde.</t>
    </r>
    <r>
      <rPr>
        <sz val="9"/>
        <color rgb="FF000000"/>
        <rFont val="Arial"/>
        <family val="2"/>
      </rPr>
      <t xml:space="preserve"> </t>
    </r>
    <r>
      <rPr>
        <sz val="9"/>
        <color rgb="FF000000"/>
        <rFont val="Arial"/>
        <family val="2"/>
      </rPr>
      <t>Los cuellos de botella se compilan en la hoja opcional.</t>
    </r>
  </si>
  <si>
    <r>
      <rPr>
        <b/>
        <sz val="9"/>
        <color rgb="FF000000"/>
        <rFont val="Arial"/>
        <family val="2"/>
      </rPr>
      <t xml:space="preserve">
</t>
    </r>
    <r>
      <rPr>
        <b/>
        <sz val="9"/>
        <color rgb="FF000000"/>
        <rFont val="Arial"/>
        <family val="2"/>
      </rPr>
      <t>Facilitadores</t>
    </r>
    <r>
      <rPr>
        <sz val="9"/>
        <color rgb="FF000000"/>
        <rFont val="Arial"/>
        <family val="2"/>
      </rPr>
      <t xml:space="preserve">
Factores que facilitaron la detección oportuna.</t>
    </r>
    <r>
      <rPr>
        <sz val="9"/>
        <color rgb="FF000000"/>
        <rFont val="Arial"/>
        <family val="2"/>
      </rPr>
      <t xml:space="preserve"> </t>
    </r>
    <r>
      <rPr>
        <sz val="9"/>
        <color rgb="FF000000"/>
        <rFont val="Arial"/>
        <family val="2"/>
      </rPr>
      <t>Documento para promocionar y demostrar impacto.</t>
    </r>
  </si>
  <si>
    <r>
      <rPr>
        <b/>
        <sz val="9"/>
        <color rgb="FFF89736"/>
        <rFont val="Arial"/>
        <family val="2"/>
      </rPr>
      <t xml:space="preserve">
</t>
    </r>
    <r>
      <rPr>
        <b/>
        <sz val="9"/>
        <color rgb="FFF89736"/>
        <rFont val="Arial"/>
        <family val="2"/>
      </rPr>
      <t>FECHA DE NOTIFICACIÓN</t>
    </r>
    <r>
      <rPr>
        <sz val="9"/>
        <color rgb="FF000000"/>
        <rFont val="Arial"/>
        <family val="2"/>
      </rPr>
      <t xml:space="preserve">
</t>
    </r>
    <r>
      <rPr>
        <sz val="9"/>
        <color rgb="FF000000"/>
        <rFont val="Arial"/>
        <family val="2"/>
      </rPr>
      <t xml:space="preserve">Fecha en que el evento se informa por primera vez </t>
    </r>
    <r>
      <rPr>
        <sz val="9"/>
        <color rgb="FF000000"/>
        <rFont val="Arial"/>
        <family val="2"/>
      </rPr>
      <t>a una autoridad de salud pública</t>
    </r>
    <r>
      <rPr>
        <sz val="9"/>
        <color rgb="FF000000"/>
        <rFont val="Arial"/>
        <family val="2"/>
      </rPr>
      <t xml:space="preserve"> responsable de las medidas</t>
    </r>
  </si>
  <si>
    <r>
      <rPr>
        <b/>
        <sz val="9"/>
        <color rgb="FF000000"/>
        <rFont val="Arial"/>
        <family val="2"/>
      </rPr>
      <t xml:space="preserve">
</t>
    </r>
    <r>
      <rPr>
        <b/>
        <sz val="9"/>
        <color rgb="FF000000"/>
        <rFont val="Arial"/>
        <family val="2"/>
      </rPr>
      <t>Cuellos de botella</t>
    </r>
    <r>
      <rPr>
        <sz val="9"/>
        <color rgb="FF000000"/>
        <rFont val="Arial"/>
        <family val="2"/>
      </rPr>
      <t xml:space="preserve">
Factores que impidieron la notificación oportuna.</t>
    </r>
    <r>
      <rPr>
        <sz val="9"/>
        <color rgb="FF000000"/>
        <rFont val="Arial"/>
        <family val="2"/>
      </rPr>
      <t xml:space="preserve"> </t>
    </r>
    <r>
      <rPr>
        <sz val="9"/>
        <color rgb="FF000000"/>
        <rFont val="Arial"/>
        <family val="2"/>
      </rPr>
      <t>Describir brevemente un máximo de 3 cuellos de botella, si corresponde.</t>
    </r>
    <r>
      <rPr>
        <sz val="9"/>
        <color rgb="FF000000"/>
        <rFont val="Arial"/>
        <family val="2"/>
      </rPr>
      <t xml:space="preserve"> </t>
    </r>
    <r>
      <rPr>
        <sz val="9"/>
        <color rgb="FF000000"/>
        <rFont val="Arial"/>
        <family val="2"/>
      </rPr>
      <t>Los cuellos de botella se compilan en la hoja opcional.</t>
    </r>
  </si>
  <si>
    <r>
      <rPr>
        <b/>
        <sz val="9"/>
        <color rgb="FF000000"/>
        <rFont val="Arial"/>
        <family val="2"/>
      </rPr>
      <t xml:space="preserve">
</t>
    </r>
    <r>
      <rPr>
        <b/>
        <sz val="9"/>
        <color rgb="FF000000"/>
        <rFont val="Arial"/>
        <family val="2"/>
      </rPr>
      <t>Facilitadores</t>
    </r>
    <r>
      <rPr>
        <sz val="9"/>
        <color rgb="FF000000"/>
        <rFont val="Arial"/>
        <family val="2"/>
      </rPr>
      <t xml:space="preserve">
Factores que facilitaron la notificación oportuna.</t>
    </r>
    <r>
      <rPr>
        <sz val="9"/>
        <color rgb="FF000000"/>
        <rFont val="Arial"/>
        <family val="2"/>
      </rPr>
      <t xml:space="preserve"> </t>
    </r>
    <r>
      <rPr>
        <sz val="9"/>
        <color rgb="FF000000"/>
        <rFont val="Arial"/>
        <family val="2"/>
      </rPr>
      <t>Documento para promocionar y demostrar impacto.</t>
    </r>
  </si>
  <si>
    <r>
      <rPr>
        <b/>
        <sz val="9"/>
        <color rgb="FF000000"/>
        <rFont val="Arial"/>
        <family val="2"/>
      </rPr>
      <t xml:space="preserve">
</t>
    </r>
    <r>
      <rPr>
        <b/>
        <sz val="9"/>
        <color rgb="FF000000"/>
        <rFont val="Arial"/>
        <family val="2"/>
      </rPr>
      <t>Medida de respuesta temprana 1</t>
    </r>
    <r>
      <rPr>
        <sz val="9"/>
        <color rgb="FF000000"/>
        <rFont val="Arial"/>
        <family val="2"/>
      </rPr>
      <t xml:space="preserve">
Iniciar una investigación o desplegar un equipo de investigación y respuesta</t>
    </r>
  </si>
  <si>
    <r>
      <rPr>
        <b/>
        <sz val="9"/>
        <color theme="1"/>
        <rFont val="Arial"/>
        <family val="2"/>
      </rPr>
      <t xml:space="preserve">
</t>
    </r>
    <r>
      <rPr>
        <b/>
        <sz val="9"/>
        <color theme="1"/>
        <rFont val="Arial"/>
        <family val="2"/>
      </rPr>
      <t>Medida de respuesta temprana 2</t>
    </r>
    <r>
      <rPr>
        <sz val="9"/>
        <color theme="1"/>
        <rFont val="Arial"/>
        <family val="2"/>
      </rPr>
      <t xml:space="preserve">
Realizar un análisis epidemiológico y una evaluación inicial de riesgos</t>
    </r>
  </si>
  <si>
    <r>
      <rPr>
        <b/>
        <sz val="9"/>
        <color rgb="FF000000"/>
        <rFont val="Arial"/>
        <family val="2"/>
      </rPr>
      <t xml:space="preserve">
</t>
    </r>
    <r>
      <rPr>
        <b/>
        <sz val="9"/>
        <color rgb="FF000000"/>
        <rFont val="Arial"/>
        <family val="2"/>
      </rPr>
      <t>Medida de respuesta temprana 3</t>
    </r>
    <r>
      <rPr>
        <sz val="9"/>
        <color rgb="FF000000"/>
        <rFont val="Arial"/>
        <family val="2"/>
      </rPr>
      <t xml:space="preserve">
Obtener la confirmación de laboratorio de la etiología del brote</t>
    </r>
  </si>
  <si>
    <r>
      <rPr>
        <b/>
        <sz val="9"/>
        <color rgb="FF000000"/>
        <rFont val="Arial"/>
        <family val="2"/>
      </rPr>
      <t xml:space="preserve">
</t>
    </r>
    <r>
      <rPr>
        <b/>
        <sz val="9"/>
        <color rgb="FF000000"/>
        <rFont val="Arial"/>
        <family val="2"/>
      </rPr>
      <t>Medida de respuesta temprana 4</t>
    </r>
    <r>
      <rPr>
        <sz val="9"/>
        <color rgb="FF000000"/>
        <rFont val="Arial"/>
        <family val="2"/>
      </rPr>
      <t xml:space="preserve">
Iniciar las medidas adecuadas de gestión de casos y prevención y control de infecciones (PCI) en los establecimientos de salud</t>
    </r>
  </si>
  <si>
    <r>
      <rPr>
        <b/>
        <sz val="9"/>
        <color rgb="FF000000"/>
        <rFont val="Arial"/>
        <family val="2"/>
      </rPr>
      <t xml:space="preserve">
</t>
    </r>
    <r>
      <rPr>
        <b/>
        <sz val="9"/>
        <color rgb="FF000000"/>
        <rFont val="Arial"/>
        <family val="2"/>
      </rPr>
      <t>Medida de respuesta temprana 5</t>
    </r>
    <r>
      <rPr>
        <sz val="9"/>
        <color rgb="FF000000"/>
        <rFont val="Arial"/>
        <family val="2"/>
      </rPr>
      <t xml:space="preserve">
Iniciar contramedidas³ apropiadas de salud pública en las comunidades afectadas</t>
    </r>
  </si>
  <si>
    <r>
      <rPr>
        <b/>
        <sz val="9"/>
        <color rgb="FF000000"/>
        <rFont val="Arial"/>
        <family val="2"/>
      </rPr>
      <t xml:space="preserve">
</t>
    </r>
    <r>
      <rPr>
        <b/>
        <sz val="9"/>
        <color rgb="FF000000"/>
        <rFont val="Arial"/>
        <family val="2"/>
      </rPr>
      <t>Medida de respuesta temprana 6</t>
    </r>
    <r>
      <rPr>
        <sz val="9"/>
        <color rgb="FF000000"/>
        <rFont val="Arial"/>
        <family val="2"/>
      </rPr>
      <t xml:space="preserve">
Iniciar actividades adecuadas de comunicación de riesgos y participación comunitaria</t>
    </r>
  </si>
  <si>
    <r>
      <rPr>
        <b/>
        <sz val="9"/>
        <color rgb="FF000000"/>
        <rFont val="Arial"/>
        <family val="2"/>
      </rPr>
      <t xml:space="preserve">
</t>
    </r>
    <r>
      <rPr>
        <b/>
        <sz val="9"/>
        <color rgb="FF000000"/>
        <rFont val="Arial"/>
        <family val="2"/>
      </rPr>
      <t xml:space="preserve">Medida de respuesta temprana 7
</t>
    </r>
    <r>
      <rPr>
        <sz val="9"/>
        <color rgb="FF000000"/>
        <rFont val="Arial"/>
        <family val="2"/>
      </rPr>
      <t>Establecer un mecanismo de
coordinación</t>
    </r>
  </si>
  <si>
    <r>
      <rPr>
        <b/>
        <sz val="9"/>
        <color rgb="FF2FBB4D"/>
        <rFont val="Arial"/>
        <family val="2"/>
      </rPr>
      <t xml:space="preserve">
</t>
    </r>
    <r>
      <rPr>
        <b/>
        <sz val="9"/>
        <color rgb="FF2FBB4D"/>
        <rFont val="Arial"/>
        <family val="2"/>
      </rPr>
      <t>FECHA DE FINALIZACIÓN
DE LA MEDIDA DE RESPUESTA TEMPRANA</t>
    </r>
    <r>
      <rPr>
        <sz val="9"/>
        <color rgb="FF000000"/>
        <rFont val="Arial"/>
        <family val="2"/>
      </rPr>
      <t xml:space="preserve">
Fecha en la que se llevó a cabo la última de todas las medidas de respuesta temprana relevante.</t>
    </r>
    <r>
      <rPr>
        <sz val="9"/>
        <color rgb="FF000000"/>
        <rFont val="Arial"/>
        <family val="2"/>
      </rPr>
      <t xml:space="preserve"> </t>
    </r>
  </si>
  <si>
    <r>
      <rPr>
        <b/>
        <sz val="9"/>
        <color rgb="FF000000"/>
        <rFont val="Arial"/>
        <family val="2"/>
      </rPr>
      <t xml:space="preserve">
</t>
    </r>
    <r>
      <rPr>
        <b/>
        <sz val="9"/>
        <color rgb="FF000000"/>
        <rFont val="Arial"/>
        <family val="2"/>
      </rPr>
      <t>Cuellos de botella</t>
    </r>
    <r>
      <rPr>
        <sz val="9"/>
        <color rgb="FF000000"/>
        <rFont val="Arial"/>
        <family val="2"/>
      </rPr>
      <t xml:space="preserve">
Factores que impidieron tomar medidas oportunas.</t>
    </r>
    <r>
      <rPr>
        <sz val="9"/>
        <color rgb="FF000000"/>
        <rFont val="Arial"/>
        <family val="2"/>
      </rPr>
      <t xml:space="preserve"> </t>
    </r>
    <r>
      <rPr>
        <sz val="9"/>
        <color rgb="FF000000"/>
        <rFont val="Arial"/>
        <family val="2"/>
      </rPr>
      <t>Describir brevemente un máximo de 3 cuellos de botella, si corresponde.</t>
    </r>
    <r>
      <rPr>
        <sz val="9"/>
        <color rgb="FF000000"/>
        <rFont val="Arial"/>
        <family val="2"/>
      </rPr>
      <t xml:space="preserve"> </t>
    </r>
    <r>
      <rPr>
        <sz val="9"/>
        <color rgb="FF000000"/>
        <rFont val="Arial"/>
        <family val="2"/>
      </rPr>
      <t>Los cuellos de botella se compilan en la hoja opcional.</t>
    </r>
  </si>
  <si>
    <r>
      <rPr>
        <b/>
        <sz val="9"/>
        <color rgb="FF000000"/>
        <rFont val="Arial"/>
        <family val="2"/>
      </rPr>
      <t xml:space="preserve">
</t>
    </r>
    <r>
      <rPr>
        <b/>
        <sz val="9"/>
        <color rgb="FF000000"/>
        <rFont val="Arial"/>
        <family val="2"/>
      </rPr>
      <t>Facilitadores</t>
    </r>
    <r>
      <rPr>
        <sz val="9"/>
        <color rgb="FF000000"/>
        <rFont val="Arial"/>
        <family val="2"/>
      </rPr>
      <t xml:space="preserve">
Factores que facilitaron tomar medidas oportunas.</t>
    </r>
    <r>
      <rPr>
        <sz val="9"/>
        <color rgb="FF000000"/>
        <rFont val="Arial"/>
        <family val="2"/>
      </rPr>
      <t xml:space="preserve"> </t>
    </r>
    <r>
      <rPr>
        <sz val="9"/>
        <color rgb="FF000000"/>
        <rFont val="Arial"/>
        <family val="2"/>
      </rPr>
      <t>Documento para promocionar y demostrar impacto.</t>
    </r>
  </si>
  <si>
    <r>
      <rPr>
        <b/>
        <sz val="9"/>
        <color rgb="FF000000"/>
        <rFont val="Arial"/>
        <family val="2"/>
      </rPr>
      <t xml:space="preserve">
</t>
    </r>
    <r>
      <rPr>
        <b/>
        <sz val="9"/>
        <color rgb="FF000000"/>
        <rFont val="Arial"/>
        <family val="2"/>
      </rPr>
      <t>Fecha de finalización</t>
    </r>
    <r>
      <rPr>
        <sz val="9"/>
        <color rgb="FF000000"/>
        <rFont val="Arial"/>
        <family val="2"/>
      </rPr>
      <t xml:space="preserve">
Fecha en que las autoridades responsables declaran que el brote ha concluido.</t>
    </r>
  </si>
  <si>
    <t xml:space="preserve">Observaciones o 
justificación para el ingreso de datos
</t>
  </si>
  <si>
    <t>ID</t>
  </si>
  <si>
    <t>Ingresar evento</t>
  </si>
  <si>
    <t>Select from drop-down.</t>
  </si>
  <si>
    <t>Ingresar ubicación</t>
  </si>
  <si>
    <t>Ingrese ubicación (opcional)</t>
  </si>
  <si>
    <t>Ingresar DD/MM/AA 
Dejar en blanco si está pendiente o falta.</t>
  </si>
  <si>
    <t>Describir brevemente.</t>
  </si>
  <si>
    <t>Cuello de botella 1</t>
  </si>
  <si>
    <t>Cuello de botella 2</t>
  </si>
  <si>
    <t>Cuello de botella 3</t>
  </si>
  <si>
    <t>Ingresar DD/MM/AA Ingresar NA (no N/A) si no corresponde. Dejar en blanco si está pendiente o falta.</t>
  </si>
  <si>
    <t xml:space="preserve">Última fecha generada automáticamente con la función MAX. Incompleto si se dejan celdas en blanco. </t>
  </si>
  <si>
    <t>Cólera</t>
  </si>
  <si>
    <t>Región occidental</t>
  </si>
  <si>
    <t>Estado de Pillau</t>
  </si>
  <si>
    <t>Prado</t>
  </si>
  <si>
    <t xml:space="preserve">Una mujer de 65 años desarrolló diarrea acuosa y vómitos. </t>
  </si>
  <si>
    <t>Un trabajador de salud comunitario escuchó sobre un posible caso, visitó a la paciente y sospechó de cólera.</t>
  </si>
  <si>
    <t>La paciente no pudo buscar atención debido a la distancia y a que vivía sola, a pesar de estar muy enferma.</t>
  </si>
  <si>
    <t>CHW visitó proactivamente posibles casos y rápidamente sospechó de cólera.</t>
  </si>
  <si>
    <t xml:space="preserve">Un trabajador de salud comunitario notificó al clínico en un centro de salud local. </t>
  </si>
  <si>
    <t>Se notificó rápidamente al centro, dentro de una hora de sospechar que la paciente tenía cólera.</t>
  </si>
  <si>
    <t xml:space="preserve">La muestra inicial de heces no llegó al laboratorio debido al mal manejo por parte del servicio de mensajería. La muestra adicional se tomó 5 días después. </t>
  </si>
  <si>
    <t>El servicio de mensajería para el transporte de muestras de laboratorio no es confiable y ha cometido errores recientes.</t>
  </si>
  <si>
    <t>Suministros no disponibles de inmediato para la IPC en las instalaciones; necesidad de obtenerlos a nivel nacional.</t>
  </si>
  <si>
    <t xml:space="preserve">Los trabajadores de salud comunitaria fueron rápidos en suministrar la solución de rehidratación oral en la comunidad y en enseñar a los miembros de la comunidad cómo prepararla. El equipo de respuesta rápida del distrito (RRT) se desplegó el mismo día en que el centro de salud les notificó el caso.  </t>
  </si>
  <si>
    <t>Declarado oficialmente terminado por el departamento de salud estatal.</t>
  </si>
  <si>
    <t>Difteria</t>
  </si>
  <si>
    <t>Región sudeste</t>
  </si>
  <si>
    <t>Estado de Kerigam</t>
  </si>
  <si>
    <t>Mallar</t>
  </si>
  <si>
    <t>Un niño de 3 años comenzó a tener fiebre y escalofríos.</t>
  </si>
  <si>
    <t>Lo llevaron a la clínica el 6 de septiembre, pero lo enviaron a casa sin diagnóstico debido a la falta de personal.  Regresó el 9 de septiembre y el clínico sospechó difteria debido a los síntomas, incluidos los ganglios inflamados.</t>
  </si>
  <si>
    <t xml:space="preserve">Llevaron al paciente rápidamente a la clínica. </t>
  </si>
  <si>
    <t>La falta de personal provocó retrasos adicionales.</t>
  </si>
  <si>
    <t>El médico inmediatamente sospechó de difteria en la segunda visita al hospital y puso en marcha los protocolos pertinentes. El paciente regresó a la clínica a pesar de la falta inicial de personal.</t>
  </si>
  <si>
    <t>El centro de salud envió información recopilada al departamento de salud pública estatal al final de la semana a través de un informe semanal estándar.</t>
  </si>
  <si>
    <t>Falta de conocimiento del protocolo para la notificación inmediata de enfermedades prioritarias.</t>
  </si>
  <si>
    <t xml:space="preserve">Las dos últimas medidas de respuesta temprana (contramedidas de salud pública y RCCE) se llevaron a cabo a partir de esta fecha. </t>
  </si>
  <si>
    <t xml:space="preserve">El equipo de respuesta rápida se retrasó debido a los múltiples brotes en curso a los que estaban respondiendo los RRT en el estado. </t>
  </si>
  <si>
    <t xml:space="preserve">Después de que el RRT llegó al lugar, todas las medidas de respuesta temprana se llevaron a cabo con relativa rapidez.  </t>
  </si>
  <si>
    <t>Estado de Sapona</t>
  </si>
  <si>
    <t>Seldwara</t>
  </si>
  <si>
    <t xml:space="preserve">La investigación encontró que el hermano tenía difteria y comenzó los síntomas antes que ella, el 11 de octubre. </t>
  </si>
  <si>
    <t>La hermana llegó al hospital y el clínico sospechó difteria y lo registró en la ficha inmediatamente</t>
  </si>
  <si>
    <t>Las instalaciones locales de salud tenían poca conciencia clínica y no sospecharon de difteria.</t>
  </si>
  <si>
    <t xml:space="preserve">Retraso en la búsqueda de atención debido a la desconfianza en las instalaciones locales por una reciente noticia de radio. </t>
  </si>
  <si>
    <t xml:space="preserve">El hospital pudo sospechar rápidamente el evento. </t>
  </si>
  <si>
    <t xml:space="preserve">El funcionario denunciante estaba enfermo el día 21, pero notificó al departamento de salud pública del caso sospechoso una vez que regresó al trabajo el día 22.  </t>
  </si>
  <si>
    <t>Falta de protocolo de notificación funcional si el oficial informante está fuera debido a una enfermedad.</t>
  </si>
  <si>
    <t>El personal sobrecargado no podía recibir notificaciones cuando el oficial informante estaba fuera.</t>
  </si>
  <si>
    <t xml:space="preserve">El oficial informante siguió el protocolo y rápidamente notificó al departamento de salud una vez que regresó a la oficina. </t>
  </si>
  <si>
    <t>en curso</t>
  </si>
  <si>
    <t xml:space="preserve">Al 15 de diciembre de 2023 seguía habiendo casos en los distritos.  </t>
  </si>
  <si>
    <r>
      <rPr>
        <sz val="8"/>
        <color theme="5" tint="-0.499984740745262"/>
        <rFont val="Arial"/>
        <family val="2"/>
      </rPr>
      <t xml:space="preserve">  </t>
    </r>
    <r>
      <rPr>
        <sz val="8"/>
        <color theme="5" tint="-0.499984740745262"/>
        <rFont val="Arial"/>
        <family val="2"/>
      </rPr>
      <t>Para agregar una nueva fila:</t>
    </r>
    <r>
      <rPr>
        <sz val="8"/>
        <color theme="5" tint="-0.499984740745262"/>
        <rFont val="Arial"/>
        <family val="2"/>
      </rPr>
      <t xml:space="preserve"> </t>
    </r>
    <r>
      <rPr>
        <sz val="8"/>
        <color theme="5" tint="-0.499984740745262"/>
        <rFont val="Arial"/>
        <family val="2"/>
      </rPr>
      <t xml:space="preserve">Seleccionar la </t>
    </r>
    <r>
      <rPr>
        <b/>
        <sz val="8"/>
        <color theme="5" tint="-0.499984740745262"/>
        <rFont val="Arial"/>
        <family val="2"/>
      </rPr>
      <t>FILA</t>
    </r>
    <r>
      <rPr>
        <sz val="8"/>
        <color theme="5" tint="-0.499984740745262"/>
        <rFont val="Arial"/>
        <family val="2"/>
      </rPr>
      <t xml:space="preserve"> </t>
    </r>
    <r>
      <rPr>
        <b/>
        <sz val="8"/>
        <color theme="5" tint="-0.499984740745262"/>
        <rFont val="Arial"/>
        <family val="2"/>
      </rPr>
      <t xml:space="preserve">"#" </t>
    </r>
    <r>
      <rPr>
        <sz val="8"/>
        <color theme="5" tint="-0.499984740745262"/>
        <rFont val="Arial"/>
        <family val="2"/>
      </rPr>
      <t xml:space="preserve">(hacer clic en el número de fila), luego presionar las teclas </t>
    </r>
    <r>
      <rPr>
        <b/>
        <sz val="8"/>
        <color theme="5" tint="-0.499984740745262"/>
        <rFont val="Arial"/>
        <family val="2"/>
      </rPr>
      <t>Ctrl, Shift y más (+)</t>
    </r>
    <r>
      <rPr>
        <sz val="8"/>
        <color theme="5" tint="-0.499984740745262"/>
        <rFont val="Arial"/>
        <family val="2"/>
      </rPr>
      <t>.</t>
    </r>
    <r>
      <rPr>
        <sz val="8"/>
        <color theme="5" tint="-0.499984740745262"/>
        <rFont val="Arial"/>
        <family val="2"/>
      </rPr>
      <t xml:space="preserve"> </t>
    </r>
    <r>
      <rPr>
        <sz val="8"/>
        <color theme="5" tint="-0.499984740745262"/>
        <rFont val="Arial"/>
        <family val="2"/>
      </rPr>
      <t>Asegurarse de añadir un número idéntico de filas en la siguiente hoja.</t>
    </r>
    <r>
      <rPr>
        <sz val="8"/>
        <color theme="5" tint="-0.499984740745262"/>
        <rFont val="Arial"/>
        <family val="2"/>
      </rPr>
      <t xml:space="preserve">
</t>
    </r>
  </si>
  <si>
    <t xml:space="preserve">  1. La fecha de aparición puede cambiar a medida que se actualicen los datos a lo largo de la investigación epidemiológica. </t>
  </si>
  <si>
    <r>
      <rPr>
        <sz val="8"/>
        <color rgb="FF4C4C4F"/>
        <rFont val="Arial"/>
        <family val="2"/>
      </rPr>
      <t xml:space="preserve">  </t>
    </r>
    <r>
      <rPr>
        <sz val="8"/>
        <color rgb="FF4C4C4F"/>
        <rFont val="Arial"/>
        <family val="2"/>
      </rPr>
      <t>2.</t>
    </r>
    <r>
      <rPr>
        <sz val="8"/>
        <color rgb="FF4C4C4F"/>
        <rFont val="Arial"/>
        <family val="2"/>
      </rPr>
      <t xml:space="preserve"> </t>
    </r>
    <r>
      <rPr>
        <b/>
        <sz val="8"/>
        <color rgb="FF4C4C4F"/>
        <rFont val="Arial"/>
        <family val="2"/>
      </rPr>
      <t>Definición de la fecha de aparición</t>
    </r>
    <r>
      <rPr>
        <sz val="8"/>
        <color rgb="FF4C4C4F"/>
        <rFont val="Arial"/>
        <family val="2"/>
      </rPr>
      <t xml:space="preserve"> </t>
    </r>
    <r>
      <rPr>
        <sz val="8"/>
        <color rgb="FF4C4C4F"/>
        <rFont val="Arial"/>
        <family val="2"/>
      </rPr>
      <t>Para enfermedades endémicas: fecha en la que se produjo un aumento predeterminado en la incidencia de casos sobre las tasas de referencia. Para enfermedades no endémicas: fecha en la que el caso índice o el primer caso epidemiológicamente vinculado experimentó por primera vez los síntomas. Para otros eventos de salud pública: fecha en que la amenaza cumplió por primera vez con los criterios como suceso denunciable según los estándares de notificación del país.</t>
    </r>
  </si>
  <si>
    <r>
      <rPr>
        <sz val="8"/>
        <color rgb="FF4C4C4F"/>
        <rFont val="Arial"/>
        <family val="2"/>
      </rPr>
      <t xml:space="preserve">  </t>
    </r>
    <r>
      <rPr>
        <sz val="8"/>
        <color rgb="FF4C4C4F"/>
        <rFont val="Arial"/>
        <family val="2"/>
      </rPr>
      <t>3.</t>
    </r>
    <r>
      <rPr>
        <sz val="8"/>
        <color rgb="FF4C4C4F"/>
        <rFont val="Arial"/>
        <family val="2"/>
      </rPr>
      <t xml:space="preserve"> </t>
    </r>
    <r>
      <rPr>
        <sz val="8"/>
        <color rgb="FF4C4C4F"/>
        <rFont val="Arial"/>
        <family val="2"/>
      </rPr>
      <t>Por ejemplo:</t>
    </r>
    <r>
      <rPr>
        <b/>
        <sz val="8"/>
        <color rgb="FF4C4C4F"/>
        <rFont val="Arial"/>
        <family val="2"/>
      </rPr>
      <t xml:space="preserve"> </t>
    </r>
    <r>
      <rPr>
        <b/>
        <sz val="8"/>
        <color rgb="FF4C4C4F"/>
        <rFont val="Arial"/>
        <family val="2"/>
      </rPr>
      <t>distribución de productos básicos en la comunidad para prevenir la propagación del brote</t>
    </r>
    <r>
      <rPr>
        <sz val="8"/>
        <color rgb="FF4C4C4F"/>
        <rFont val="Arial"/>
        <family val="2"/>
      </rPr>
      <t xml:space="preserve"> (p. ej., vacunas, paquetes de SRO, agentes antimicrobianos, tratamiento del agua, jabones, repelentes de insectos, mosquiteros, PPE), </t>
    </r>
    <r>
      <rPr>
        <b/>
        <sz val="8"/>
        <color rgb="FF4C4C4F"/>
        <rFont val="Arial"/>
        <family val="2"/>
      </rPr>
      <t>inicio de medidas sociales y de salud pública</t>
    </r>
    <r>
      <rPr>
        <sz val="8"/>
        <color rgb="FF4C4C4F"/>
        <rFont val="Arial"/>
        <family val="2"/>
      </rPr>
      <t xml:space="preserve"> (p. ej., uso de mascarillas, aplicación de restricciones de viaje, cuarentena, retiro de alimentos, aviso para hervir el agua)</t>
    </r>
  </si>
  <si>
    <t>NOTIFICACIÓN</t>
  </si>
  <si>
    <t>RESPUESTA</t>
  </si>
  <si>
    <t>NOTAS</t>
  </si>
  <si>
    <r>
      <rPr>
        <b/>
        <sz val="9"/>
        <color theme="0"/>
        <rFont val="Arial"/>
        <family val="2"/>
      </rPr>
      <t xml:space="preserve">
</t>
    </r>
    <r>
      <rPr>
        <b/>
        <sz val="9"/>
        <color theme="0"/>
        <rFont val="Arial"/>
        <family val="2"/>
      </rPr>
      <t>Evento</t>
    </r>
    <r>
      <rPr>
        <sz val="9"/>
        <color theme="0"/>
        <rFont val="Arial"/>
        <family val="2"/>
      </rPr>
      <t xml:space="preserve">
Nombre de enfermedad endémica, enfermedad no endémica u otras amenazas para la salud</t>
    </r>
  </si>
  <si>
    <r>
      <rPr>
        <b/>
        <sz val="9"/>
        <color theme="0"/>
        <rFont val="Arial"/>
        <family val="2"/>
      </rPr>
      <t xml:space="preserve">
</t>
    </r>
    <r>
      <rPr>
        <b/>
        <sz val="9"/>
        <color theme="0"/>
        <rFont val="Arial"/>
        <family val="2"/>
      </rPr>
      <t>FECHA DE APARICIÓN¹²</t>
    </r>
    <r>
      <rPr>
        <sz val="9"/>
        <color theme="0"/>
        <rFont val="Arial"/>
        <family val="2"/>
      </rPr>
      <t xml:space="preserve">
Consultar la definición a continuación.</t>
    </r>
    <r>
      <rPr>
        <sz val="9"/>
        <color theme="0"/>
        <rFont val="Arial"/>
        <family val="2"/>
      </rPr>
      <t xml:space="preserve">
</t>
    </r>
  </si>
  <si>
    <r>
      <rPr>
        <b/>
        <sz val="9"/>
        <color theme="0"/>
        <rFont val="Arial"/>
        <family val="2"/>
      </rPr>
      <t xml:space="preserve">
</t>
    </r>
    <r>
      <rPr>
        <b/>
        <sz val="9"/>
        <color theme="0"/>
        <rFont val="Arial"/>
        <family val="2"/>
      </rPr>
      <t>Ubicación</t>
    </r>
    <r>
      <rPr>
        <sz val="9"/>
        <color theme="0"/>
        <rFont val="Arial"/>
        <family val="2"/>
      </rPr>
      <t xml:space="preserve">
Nivel más alto de gobernanza (p. ej., región, estado, provincia)</t>
    </r>
  </si>
  <si>
    <r>
      <rPr>
        <b/>
        <sz val="9"/>
        <color theme="0"/>
        <rFont val="Arial"/>
        <family val="2"/>
      </rPr>
      <t xml:space="preserve">
</t>
    </r>
    <r>
      <rPr>
        <b/>
        <sz val="9"/>
        <color theme="0"/>
        <rFont val="Arial"/>
        <family val="2"/>
      </rPr>
      <t>Ubicación</t>
    </r>
    <r>
      <rPr>
        <sz val="9"/>
        <color theme="0"/>
        <rFont val="Arial"/>
        <family val="2"/>
      </rPr>
      <t xml:space="preserve">
Nivel inferior de gobernanza (p. ej., distrito, condado)</t>
    </r>
    <r>
      <rPr>
        <sz val="9"/>
        <color theme="0"/>
        <rFont val="Arial"/>
        <family val="2"/>
      </rPr>
      <t xml:space="preserve"> </t>
    </r>
  </si>
  <si>
    <r>
      <rPr>
        <b/>
        <sz val="9"/>
        <color theme="0"/>
        <rFont val="Arial"/>
        <family val="2"/>
      </rPr>
      <t xml:space="preserve">
</t>
    </r>
    <r>
      <rPr>
        <b/>
        <sz val="9"/>
        <color theme="0"/>
        <rFont val="Arial"/>
        <family val="2"/>
      </rPr>
      <t>Ubicación</t>
    </r>
    <r>
      <rPr>
        <sz val="9"/>
        <color theme="0"/>
        <rFont val="Arial"/>
        <family val="2"/>
      </rPr>
      <t xml:space="preserve">
Nivel inferior de gobernanza
(p. ej., municipalidad)</t>
    </r>
    <r>
      <rPr>
        <sz val="9"/>
        <color theme="0"/>
        <rFont val="Arial"/>
        <family val="2"/>
      </rPr>
      <t xml:space="preserve"> </t>
    </r>
  </si>
  <si>
    <r>
      <rPr>
        <b/>
        <sz val="9"/>
        <color rgb="FFED5446"/>
        <rFont val="Arial"/>
        <family val="2"/>
      </rPr>
      <t xml:space="preserve">
</t>
    </r>
    <r>
      <rPr>
        <b/>
        <sz val="9"/>
        <color rgb="FFED5446"/>
        <rFont val="Arial"/>
        <family val="2"/>
      </rPr>
      <t>PUNTUALIDAD DE DETECCIÓN</t>
    </r>
    <r>
      <rPr>
        <sz val="9"/>
        <color rgb="FF000000"/>
        <rFont val="Arial"/>
        <family val="2"/>
      </rPr>
      <t xml:space="preserve">
Diferencia entre
las fechas de aparición
y detección
</t>
    </r>
    <r>
      <rPr>
        <b/>
        <sz val="9"/>
        <color rgb="FF000000"/>
        <rFont val="Arial"/>
        <family val="2"/>
      </rPr>
      <t xml:space="preserve">OBJETIVO
</t>
    </r>
    <r>
      <rPr>
        <b/>
        <sz val="12"/>
        <color rgb="FFED5446"/>
        <rFont val="Arial"/>
        <family val="2"/>
      </rPr>
      <t>7 días</t>
    </r>
  </si>
  <si>
    <r>
      <rPr>
        <b/>
        <sz val="9"/>
        <color rgb="FFF89736"/>
        <rFont val="Arial"/>
        <family val="2"/>
      </rPr>
      <t xml:space="preserve">
</t>
    </r>
    <r>
      <rPr>
        <b/>
        <sz val="9"/>
        <color rgb="FFF89736"/>
        <rFont val="Arial"/>
        <family val="2"/>
      </rPr>
      <t>PUNTUALIDAD DE NOTIFICACIÓN</t>
    </r>
    <r>
      <rPr>
        <sz val="9"/>
        <color rgb="FF000000"/>
        <rFont val="Arial"/>
        <family val="2"/>
      </rPr>
      <t xml:space="preserve">
Diferencia entre 
las fechas de detección 
y notificación
</t>
    </r>
    <r>
      <rPr>
        <b/>
        <sz val="9"/>
        <color rgb="FF000000"/>
        <rFont val="Arial"/>
        <family val="2"/>
      </rPr>
      <t xml:space="preserve">OBJETIVO
</t>
    </r>
    <r>
      <rPr>
        <b/>
        <sz val="12"/>
        <color rgb="FFF89736"/>
        <rFont val="Arial"/>
        <family val="2"/>
      </rPr>
      <t>1 día</t>
    </r>
  </si>
  <si>
    <r>
      <rPr>
        <b/>
        <sz val="8"/>
        <color rgb="FF000000"/>
        <rFont val="Arial"/>
        <family val="2"/>
      </rPr>
      <t xml:space="preserve">
</t>
    </r>
    <r>
      <rPr>
        <b/>
        <sz val="8"/>
        <color rgb="FF000000"/>
        <rFont val="Arial"/>
        <family val="2"/>
      </rPr>
      <t>Medida de respuesta temprana 1</t>
    </r>
    <r>
      <rPr>
        <sz val="8"/>
        <color rgb="FF000000"/>
        <rFont val="Arial"/>
        <family val="2"/>
      </rPr>
      <t xml:space="preserve">
Iniciar una investigación o desplegar un equipo de
investigación y respuesta</t>
    </r>
  </si>
  <si>
    <r>
      <rPr>
        <b/>
        <sz val="8"/>
        <color theme="1"/>
        <rFont val="Arial"/>
        <family val="2"/>
      </rPr>
      <t xml:space="preserve">
</t>
    </r>
    <r>
      <rPr>
        <b/>
        <sz val="8"/>
        <color theme="1"/>
        <rFont val="Arial"/>
        <family val="2"/>
      </rPr>
      <t>Medida de respuesta temprana 2</t>
    </r>
    <r>
      <rPr>
        <sz val="8"/>
        <color theme="1"/>
        <rFont val="Arial"/>
        <family val="2"/>
      </rPr>
      <t xml:space="preserve">
Realizar un análisis epidemiológico y una evaluación inicial de riesgos</t>
    </r>
  </si>
  <si>
    <r>
      <rPr>
        <b/>
        <sz val="8"/>
        <color rgb="FF000000"/>
        <rFont val="Arial"/>
        <family val="2"/>
      </rPr>
      <t xml:space="preserve">
</t>
    </r>
    <r>
      <rPr>
        <b/>
        <sz val="8"/>
        <color rgb="FF000000"/>
        <rFont val="Arial"/>
        <family val="2"/>
      </rPr>
      <t>Medida de respuesta temprana 3</t>
    </r>
    <r>
      <rPr>
        <sz val="8"/>
        <color rgb="FF000000"/>
        <rFont val="Arial"/>
        <family val="2"/>
      </rPr>
      <t xml:space="preserve">
Obtener la confirmación de laboratorio de la etiología del brote</t>
    </r>
  </si>
  <si>
    <r>
      <rPr>
        <b/>
        <sz val="8"/>
        <color rgb="FF000000"/>
        <rFont val="Arial"/>
        <family val="2"/>
      </rPr>
      <t xml:space="preserve">
</t>
    </r>
    <r>
      <rPr>
        <b/>
        <sz val="8"/>
        <color rgb="FF000000"/>
        <rFont val="Arial"/>
        <family val="2"/>
      </rPr>
      <t>Medida de respuesta temprana 4</t>
    </r>
    <r>
      <rPr>
        <sz val="8"/>
        <color rgb="FF000000"/>
        <rFont val="Arial"/>
        <family val="2"/>
      </rPr>
      <t xml:space="preserve">
Iniciar las medidas adecuadas de gestión de casos y prevención y control de infecciones (PCI) en los establecimientos de salud</t>
    </r>
  </si>
  <si>
    <r>
      <rPr>
        <b/>
        <sz val="8"/>
        <color rgb="FF000000"/>
        <rFont val="Arial"/>
        <family val="2"/>
      </rPr>
      <t xml:space="preserve">
</t>
    </r>
    <r>
      <rPr>
        <b/>
        <sz val="8"/>
        <color rgb="FF000000"/>
        <rFont val="Arial"/>
        <family val="2"/>
      </rPr>
      <t>Medida de respuesta temprana 5</t>
    </r>
    <r>
      <rPr>
        <sz val="8"/>
        <color rgb="FF000000"/>
        <rFont val="Arial"/>
        <family val="2"/>
      </rPr>
      <t xml:space="preserve">
Iniciar contramedidas³ apropiadas de salud pública en las comunidades afectadas</t>
    </r>
  </si>
  <si>
    <r>
      <rPr>
        <b/>
        <sz val="8"/>
        <color rgb="FF000000"/>
        <rFont val="Arial"/>
        <family val="2"/>
      </rPr>
      <t xml:space="preserve">
</t>
    </r>
    <r>
      <rPr>
        <b/>
        <sz val="8"/>
        <color rgb="FF000000"/>
        <rFont val="Arial"/>
        <family val="2"/>
      </rPr>
      <t>Medida de respuesta temprana 6</t>
    </r>
    <r>
      <rPr>
        <sz val="8"/>
        <color rgb="FF000000"/>
        <rFont val="Arial"/>
        <family val="2"/>
      </rPr>
      <t xml:space="preserve">
Iniciar actividades adecuadas de comunicación de riesgos y participación comunitaria</t>
    </r>
  </si>
  <si>
    <r>
      <rPr>
        <b/>
        <sz val="8"/>
        <color rgb="FF000000"/>
        <rFont val="Arial"/>
        <family val="2"/>
      </rPr>
      <t xml:space="preserve">
</t>
    </r>
    <r>
      <rPr>
        <b/>
        <sz val="8"/>
        <color rgb="FF000000"/>
        <rFont val="Arial"/>
        <family val="2"/>
      </rPr>
      <t xml:space="preserve">Medida de respuesta temprana 7
</t>
    </r>
    <r>
      <rPr>
        <sz val="8"/>
        <color rgb="FF000000"/>
        <rFont val="Arial"/>
        <family val="2"/>
      </rPr>
      <t>Establecer un mecanismo de
coordinación</t>
    </r>
  </si>
  <si>
    <r>
      <rPr>
        <b/>
        <sz val="9"/>
        <color rgb="FF2FBB4D"/>
        <rFont val="Arial"/>
        <family val="2"/>
      </rPr>
      <t xml:space="preserve">
</t>
    </r>
    <r>
      <rPr>
        <b/>
        <sz val="9"/>
        <color rgb="FF2FBB4D"/>
        <rFont val="Arial"/>
        <family val="2"/>
      </rPr>
      <t xml:space="preserve">PUNTUALIDAD DE FINALIZACIÓN
DE LA RESPUESTA TEMPRANA </t>
    </r>
    <r>
      <rPr>
        <sz val="9"/>
        <color rgb="FF000000"/>
        <rFont val="Arial"/>
        <family val="2"/>
      </rPr>
      <t xml:space="preserve">
Diferencia entre las fechas de notificación y finalización 
de la última medida de respuesta temprana
</t>
    </r>
    <r>
      <rPr>
        <b/>
        <sz val="9"/>
        <color rgb="FF000000"/>
        <rFont val="Arial"/>
        <family val="2"/>
      </rPr>
      <t xml:space="preserve">
OBJETIVO
</t>
    </r>
    <r>
      <rPr>
        <b/>
        <sz val="12"/>
        <color rgb="FF2FBB4D"/>
        <rFont val="Arial"/>
        <family val="2"/>
      </rPr>
      <t>7 días</t>
    </r>
  </si>
  <si>
    <t xml:space="preserve">Observaciones o 
justificación para el ingreso de datos
</t>
  </si>
  <si>
    <t>El RRT completó rápidamente las medidas de respuesta temprana.</t>
  </si>
  <si>
    <t>n.°</t>
  </si>
  <si>
    <t xml:space="preserve">% de objetivo cumplido </t>
  </si>
  <si>
    <r>
      <rPr>
        <sz val="8"/>
        <color theme="5" tint="-0.499984740745262"/>
        <rFont val="Arial"/>
        <family val="2"/>
      </rPr>
      <t xml:space="preserve">  </t>
    </r>
    <r>
      <rPr>
        <sz val="8"/>
        <color theme="5" tint="-0.499984740745262"/>
        <rFont val="Arial"/>
        <family val="2"/>
      </rPr>
      <t>Para agregar una nueva fila:</t>
    </r>
    <r>
      <rPr>
        <sz val="8"/>
        <color theme="5" tint="-0.499984740745262"/>
        <rFont val="Arial"/>
        <family val="2"/>
      </rPr>
      <t xml:space="preserve"> </t>
    </r>
    <r>
      <rPr>
        <sz val="8"/>
        <color theme="5" tint="-0.499984740745262"/>
        <rFont val="Arial"/>
        <family val="2"/>
      </rPr>
      <t xml:space="preserve">Seleccionar la </t>
    </r>
    <r>
      <rPr>
        <b/>
        <sz val="8"/>
        <color theme="5" tint="-0.499984740745262"/>
        <rFont val="Arial"/>
        <family val="2"/>
      </rPr>
      <t>FILA</t>
    </r>
    <r>
      <rPr>
        <sz val="8"/>
        <color theme="5" tint="-0.499984740745262"/>
        <rFont val="Arial"/>
        <family val="2"/>
      </rPr>
      <t xml:space="preserve"> </t>
    </r>
    <r>
      <rPr>
        <b/>
        <sz val="8"/>
        <color theme="5" tint="-0.499984740745262"/>
        <rFont val="Arial"/>
        <family val="2"/>
      </rPr>
      <t xml:space="preserve">"#" </t>
    </r>
    <r>
      <rPr>
        <sz val="8"/>
        <color theme="5" tint="-0.499984740745262"/>
        <rFont val="Arial"/>
        <family val="2"/>
      </rPr>
      <t xml:space="preserve">(hacer clic en el número de fila), luego presionar las teclas </t>
    </r>
    <r>
      <rPr>
        <b/>
        <sz val="8"/>
        <color theme="5" tint="-0.499984740745262"/>
        <rFont val="Arial"/>
        <family val="2"/>
      </rPr>
      <t>Ctrl, Shift y más (+)</t>
    </r>
    <r>
      <rPr>
        <sz val="8"/>
        <color theme="5" tint="-0.499984740745262"/>
        <rFont val="Arial"/>
        <family val="2"/>
      </rPr>
      <t>.</t>
    </r>
  </si>
  <si>
    <t xml:space="preserve">  2. Definición de la fecha de aparición Para enfermedades endémicas: fecha en la que se produjo un aumento predeterminado en la incidencia de casos sobre las tasas de referencia. Para enfermedades no endémicas: fecha en la que el caso índice o el primer caso epidemiológicamente vinculado experimentó por primera vez los síntomas. Para otros eventos de salud pública: fecha en que la amenaza cumplió por primera vez con los criterios como suceso denunciable según los estándares de notificación del país</t>
  </si>
  <si>
    <t xml:space="preserve">  3. Adquisición y distribución de productos básicos en la comunidad para prevenir la propagación del brote (p. ej., vacunas, paquetes de SRO, agentes antimicrobianos, tratamiento de agua, jabones, repelentes de insectos, mosquiteros, PPE), inicio de medidas sociales y de salud pública (p. ej., uso de mascarillas, aplicación de restricciones de viaje, cuarentena, retiro de alimentos, aviso para hervir el agua)</t>
  </si>
  <si>
    <t>Leyenda</t>
  </si>
  <si>
    <t>Formato</t>
  </si>
  <si>
    <t>Medida</t>
  </si>
  <si>
    <t>NA</t>
  </si>
  <si>
    <r>
      <rPr>
        <b/>
        <sz val="8"/>
        <color rgb="FF000000"/>
        <rFont val="Arial"/>
        <family val="2"/>
      </rPr>
      <t>No aplicable.</t>
    </r>
    <r>
      <rPr>
        <b/>
        <sz val="8"/>
        <color rgb="FF000000"/>
        <rFont val="Arial"/>
        <family val="2"/>
      </rPr>
      <t xml:space="preserve"> </t>
    </r>
    <r>
      <rPr>
        <sz val="8"/>
        <color rgb="FF000000"/>
        <rFont val="Arial"/>
        <family val="2"/>
      </rPr>
      <t>Revisar los datos de ingreso en la Hoja 1 para completar o dejar NA (Nota: No escribir como N/A)</t>
    </r>
  </si>
  <si>
    <t>!</t>
  </si>
  <si>
    <r>
      <rPr>
        <b/>
        <sz val="8"/>
        <color rgb="FF000000"/>
        <rFont val="Arial"/>
        <family val="2"/>
      </rPr>
      <t>Valor negativo.</t>
    </r>
    <r>
      <rPr>
        <sz val="8"/>
        <color rgb="FF000000"/>
        <rFont val="Arial"/>
        <family val="2"/>
      </rPr>
      <t xml:space="preserve"> </t>
    </r>
    <r>
      <rPr>
        <sz val="8"/>
        <color rgb="FF000000"/>
        <rFont val="Arial"/>
        <family val="2"/>
      </rPr>
      <t>Error potencial de ingreso de datos para debate.</t>
    </r>
    <r>
      <rPr>
        <sz val="8"/>
        <color rgb="FF000000"/>
        <rFont val="Arial"/>
        <family val="2"/>
      </rPr>
      <t xml:space="preserve"> </t>
    </r>
    <r>
      <rPr>
        <sz val="8"/>
        <color rgb="FF000000"/>
        <rFont val="Arial"/>
        <family val="2"/>
      </rPr>
      <t>Si los datos son correctos, no ajustar las fechas para presentar un valor positivo.</t>
    </r>
    <r>
      <rPr>
        <sz val="8"/>
        <color rgb="FF000000"/>
        <rFont val="Arial"/>
        <family val="2"/>
      </rPr>
      <t xml:space="preserve"> </t>
    </r>
    <r>
      <rPr>
        <sz val="8"/>
        <color rgb="FF000000"/>
        <rFont val="Arial"/>
        <family val="2"/>
      </rPr>
      <t>En lugar de ello, tomar nota de este intervalo y asegurarse de que la narrativa/justificación para la selección de la fecha esté documentada.</t>
    </r>
  </si>
  <si>
    <t>Faltante</t>
  </si>
  <si>
    <r>
      <rPr>
        <b/>
        <sz val="8"/>
        <color rgb="FF000000"/>
        <rFont val="Arial"/>
        <family val="2"/>
      </rPr>
      <t>Faltan datos.</t>
    </r>
    <r>
      <rPr>
        <b/>
        <sz val="8"/>
        <color rgb="FF000000"/>
        <rFont val="Arial"/>
        <family val="2"/>
      </rPr>
      <t xml:space="preserve"> </t>
    </r>
    <r>
      <rPr>
        <sz val="8"/>
        <color rgb="FF000000"/>
        <rFont val="Arial"/>
        <family val="2"/>
      </rPr>
      <t>Revisar los datos de ingreso en la Hoja 1 para completar o dejar en blanco.</t>
    </r>
  </si>
  <si>
    <t>Resaltado en verde</t>
  </si>
  <si>
    <r>
      <rPr>
        <b/>
        <sz val="8"/>
        <color rgb="FF000000"/>
        <rFont val="Arial"/>
        <family val="2"/>
      </rPr>
      <t>Cumple con el objetivo.</t>
    </r>
    <r>
      <rPr>
        <sz val="8"/>
        <color rgb="FF000000"/>
        <rFont val="Arial"/>
        <family val="2"/>
      </rPr>
      <t xml:space="preserve"> </t>
    </r>
    <r>
      <rPr>
        <sz val="8"/>
        <color rgb="FF000000"/>
        <rFont val="Arial"/>
        <family val="2"/>
      </rPr>
      <t>Discutir los facilitadores.</t>
    </r>
    <r>
      <rPr>
        <sz val="8"/>
        <color rgb="FF000000"/>
        <rFont val="Arial"/>
        <family val="2"/>
      </rPr>
      <t xml:space="preserve"> </t>
    </r>
    <r>
      <rPr>
        <sz val="8"/>
        <color rgb="FF000000"/>
        <rFont val="Arial"/>
        <family val="2"/>
      </rPr>
      <t>Documento para promocionar y demostrar impacto.</t>
    </r>
  </si>
  <si>
    <t>Resaltado en rojo</t>
  </si>
  <si>
    <r>
      <rPr>
        <b/>
        <sz val="8"/>
        <color rgb="FF000000"/>
        <rFont val="Arial"/>
        <family val="2"/>
      </rPr>
      <t>No cumple con el objetivo.</t>
    </r>
    <r>
      <rPr>
        <sz val="8"/>
        <color rgb="FF000000"/>
        <rFont val="Arial"/>
        <family val="2"/>
      </rPr>
      <t xml:space="preserve"> </t>
    </r>
    <r>
      <rPr>
        <sz val="8"/>
        <color rgb="FF000000"/>
        <rFont val="Arial"/>
        <family val="2"/>
      </rPr>
      <t>Discutir los cuellos de botella.</t>
    </r>
    <r>
      <rPr>
        <sz val="8"/>
        <color rgb="FF000000"/>
        <rFont val="Arial"/>
        <family val="2"/>
      </rPr>
      <t xml:space="preserve"> </t>
    </r>
    <r>
      <rPr>
        <sz val="8"/>
        <color rgb="FF000000"/>
        <rFont val="Arial"/>
        <family val="2"/>
      </rPr>
      <t>Proponer medidas correctivas.</t>
    </r>
  </si>
  <si>
    <t>Informes resumidos</t>
  </si>
  <si>
    <r>
      <rPr>
        <b/>
        <sz val="8"/>
        <color theme="0"/>
        <rFont val="Arial"/>
        <family val="2"/>
      </rPr>
      <t>Alcance</t>
    </r>
    <r>
      <rPr>
        <sz val="8"/>
        <color theme="0"/>
        <rFont val="Arial"/>
        <family val="2"/>
      </rPr>
      <t xml:space="preserve"> 
Total de eventos evaluados en función de 7-1-7:</t>
    </r>
    <r>
      <rPr>
        <sz val="8"/>
        <color theme="0"/>
        <rFont val="Arial"/>
        <family val="2"/>
      </rPr>
      <t xml:space="preserve"> </t>
    </r>
    <r>
      <rPr>
        <sz val="8"/>
        <color theme="0"/>
        <rFont val="Arial"/>
        <family val="2"/>
      </rPr>
      <t>Generado automáticamente; ajustar según sea necesario.</t>
    </r>
  </si>
  <si>
    <t>% de cumplimiento de objetivos</t>
  </si>
  <si>
    <t>Desempeño global</t>
  </si>
  <si>
    <t>Detección</t>
  </si>
  <si>
    <t>Notificación</t>
  </si>
  <si>
    <t xml:space="preserve">Respuesta </t>
  </si>
  <si>
    <t>Enfoque 7-1-7</t>
  </si>
  <si>
    <t>N.° de objetivo cumplido</t>
  </si>
  <si>
    <t>% de objetivo cumplido</t>
  </si>
  <si>
    <t>Medidas de respuesta temprana</t>
  </si>
  <si>
    <t>Medida de respuesta temprana 1</t>
  </si>
  <si>
    <t>Medida de respuesta temprana 2</t>
  </si>
  <si>
    <t>Medida de respuesta temprana 3</t>
  </si>
  <si>
    <t>Medida de respuesta temprana 4</t>
  </si>
  <si>
    <t>Medida de respuesta temprana 5</t>
  </si>
  <si>
    <t>Medida de respuesta temprana 6</t>
  </si>
  <si>
    <t>Medida de respuesta temprana 7</t>
  </si>
  <si>
    <t>ID DE EVENTO</t>
  </si>
  <si>
    <t>MEDIDA PROPUESTA</t>
  </si>
  <si>
    <t>CUELLO DE BOTELLA ABORDADO</t>
  </si>
  <si>
    <r>
      <rPr>
        <b/>
        <sz val="8"/>
        <color theme="0"/>
        <rFont val="Arial"/>
        <family val="2"/>
      </rPr>
      <t>Priorización</t>
    </r>
    <r>
      <rPr>
        <b/>
        <vertAlign val="superscript"/>
        <sz val="8"/>
        <color theme="0"/>
        <rFont val="Arial"/>
        <family val="2"/>
      </rPr>
      <t>1</t>
    </r>
  </si>
  <si>
    <t>AUTORIDAD
RESPONSABLE</t>
  </si>
  <si>
    <t>FECHA DE INICIO
OBJETIVO</t>
  </si>
  <si>
    <t>FECHA FINAL
OBJETIVO</t>
  </si>
  <si>
    <r>
      <rPr>
        <b/>
        <sz val="8"/>
        <color theme="0"/>
        <rFont val="Arial"/>
        <family val="2"/>
      </rPr>
      <t>ESTADO DE PROGRESO</t>
    </r>
    <r>
      <rPr>
        <b/>
        <vertAlign val="superscript"/>
        <sz val="8"/>
        <color theme="0"/>
        <rFont val="Arial"/>
        <family val="2"/>
      </rPr>
      <t>2</t>
    </r>
  </si>
  <si>
    <t>PRÓXIMOS PASOS</t>
  </si>
  <si>
    <t>Contrate un nuevo servicio de mensajería con experiencia en el transporte de laboratorio.</t>
  </si>
  <si>
    <t>Nombre, institución, contacto</t>
  </si>
  <si>
    <t>Completado</t>
  </si>
  <si>
    <t>Desarrollar equipos RRT para períodos de mayor demanda.</t>
  </si>
  <si>
    <t>A largo plazo:</t>
  </si>
  <si>
    <t xml:space="preserve">Aplazado </t>
  </si>
  <si>
    <t>Planificar y proporcionar capacitación de actualización a nivel estatal sobre definiciones de casos de enfermedades prioritarias.</t>
  </si>
  <si>
    <t>Inmediato</t>
  </si>
  <si>
    <t>Atascado</t>
  </si>
  <si>
    <t>Coordinar con los trabajadores de salud comunitarios para promover la confianza en las instalaciones de salud locales.</t>
  </si>
  <si>
    <t>Revisar el protocolo de notificación para dar cuenta de las ausencias del personal encargado de los informes.</t>
  </si>
  <si>
    <t>En progreso</t>
  </si>
  <si>
    <t>Aumentar la dotación de personal en los hospitales de distrito.</t>
  </si>
  <si>
    <r>
      <rPr>
        <sz val="8"/>
        <color theme="5" tint="-0.499984740745262"/>
        <rFont val="Arial"/>
        <family val="2"/>
      </rPr>
      <t xml:space="preserve">  </t>
    </r>
    <r>
      <rPr>
        <sz val="8"/>
        <color theme="5" tint="-0.499984740745262"/>
        <rFont val="Arial"/>
        <family val="2"/>
      </rPr>
      <t>Para agregar una nueva fila:</t>
    </r>
    <r>
      <rPr>
        <sz val="8"/>
        <color theme="5" tint="-0.499984740745262"/>
        <rFont val="Arial"/>
        <family val="2"/>
      </rPr>
      <t xml:space="preserve"> </t>
    </r>
    <r>
      <rPr>
        <sz val="8"/>
        <color theme="5" tint="-0.499984740745262"/>
        <rFont val="Arial"/>
        <family val="2"/>
      </rPr>
      <t xml:space="preserve">Seleccionar la </t>
    </r>
    <r>
      <rPr>
        <b/>
        <sz val="8"/>
        <color theme="5" tint="-0.499984740745262"/>
        <rFont val="Arial"/>
        <family val="2"/>
      </rPr>
      <t>FILA</t>
    </r>
    <r>
      <rPr>
        <sz val="8"/>
        <color theme="5" tint="-0.499984740745262"/>
        <rFont val="Arial"/>
        <family val="2"/>
      </rPr>
      <t xml:space="preserve"> </t>
    </r>
    <r>
      <rPr>
        <b/>
        <sz val="8"/>
        <color theme="5" tint="-0.499984740745262"/>
        <rFont val="Arial"/>
        <family val="2"/>
      </rPr>
      <t xml:space="preserve">"#" </t>
    </r>
    <r>
      <rPr>
        <sz val="8"/>
        <color theme="5" tint="-0.499984740745262"/>
        <rFont val="Arial"/>
        <family val="2"/>
      </rPr>
      <t xml:space="preserve">(hacer clic en el número de fila), luego presionar las teclas </t>
    </r>
    <r>
      <rPr>
        <b/>
        <sz val="8"/>
        <color theme="5" tint="-0.499984740745262"/>
        <rFont val="Arial"/>
        <family val="2"/>
      </rPr>
      <t>Ctrl, Shift y más (+)</t>
    </r>
    <r>
      <rPr>
        <sz val="8"/>
        <color theme="5" tint="-0.499984740745262"/>
        <rFont val="Arial"/>
        <family val="2"/>
      </rPr>
      <t>.</t>
    </r>
    <r>
      <rPr>
        <sz val="8"/>
        <color theme="5" tint="-0.499984740745262"/>
        <rFont val="Arial"/>
        <family val="2"/>
      </rPr>
      <t xml:space="preserve"> 
</t>
    </r>
  </si>
  <si>
    <r>
      <rPr>
        <sz val="8"/>
        <color theme="1"/>
        <rFont val="Arial"/>
        <family val="2"/>
      </rPr>
      <t>1.</t>
    </r>
    <r>
      <rPr>
        <sz val="8"/>
        <color theme="1"/>
        <rFont val="Arial"/>
        <family val="2"/>
      </rPr>
      <t xml:space="preserve"> </t>
    </r>
    <r>
      <rPr>
        <b/>
        <sz val="8"/>
        <color theme="1"/>
        <rFont val="Arial"/>
        <family val="2"/>
      </rPr>
      <t>Priorización:</t>
    </r>
    <r>
      <rPr>
        <sz val="8"/>
        <color theme="1"/>
        <rFont val="Arial"/>
        <family val="2"/>
      </rPr>
      <t xml:space="preserve"> </t>
    </r>
    <r>
      <rPr>
        <sz val="8"/>
        <color theme="1"/>
        <rFont val="Arial"/>
        <family val="2"/>
      </rPr>
      <t>Las medidas inmediatas abordan los cuellos de botella urgentes con los recursos disponibles, mientras que las medidas a largo plazo se compilan y se abordan sistemáticamente durante los procesos de planificación futuros.</t>
    </r>
  </si>
  <si>
    <r>
      <rPr>
        <sz val="8"/>
        <color rgb="FF000000"/>
        <rFont val="Arial"/>
        <family val="2"/>
      </rPr>
      <t>2.</t>
    </r>
    <r>
      <rPr>
        <sz val="8"/>
        <color rgb="FF000000"/>
        <rFont val="Arial"/>
        <family val="2"/>
      </rPr>
      <t xml:space="preserve"> </t>
    </r>
    <r>
      <rPr>
        <b/>
        <sz val="8"/>
        <color rgb="FF000000"/>
        <rFont val="Arial"/>
        <family val="2"/>
      </rPr>
      <t>Estado de progreso</t>
    </r>
    <r>
      <rPr>
        <sz val="8"/>
        <color rgb="FF000000"/>
        <rFont val="Arial"/>
        <family val="2"/>
      </rPr>
      <t xml:space="preserve">: </t>
    </r>
    <r>
      <rPr>
        <b/>
        <sz val="8"/>
        <color rgb="FF000000"/>
        <rFont val="Arial"/>
        <family val="2"/>
      </rPr>
      <t xml:space="preserve">completado </t>
    </r>
    <r>
      <rPr>
        <sz val="8"/>
        <color rgb="FF000000"/>
        <rFont val="Arial"/>
        <family val="2"/>
      </rPr>
      <t xml:space="preserve">(la implementación se completó con éxito), </t>
    </r>
    <r>
      <rPr>
        <b/>
        <sz val="8"/>
        <color rgb="FF000000"/>
        <rFont val="Arial"/>
        <family val="2"/>
      </rPr>
      <t>en progreso</t>
    </r>
    <r>
      <rPr>
        <sz val="8"/>
        <color rgb="FF000000"/>
        <rFont val="Arial"/>
        <family val="2"/>
      </rPr>
      <t xml:space="preserve"> (la implementación está en curso), atascado (la implementación encontró un obstáculo y no está en progreso,</t>
    </r>
    <r>
      <rPr>
        <sz val="8"/>
        <color rgb="FF000000"/>
        <rFont val="Arial"/>
        <family val="2"/>
      </rPr>
      <t xml:space="preserve"> </t>
    </r>
  </si>
  <si>
    <r>
      <rPr>
        <sz val="8"/>
        <color rgb="FF000000"/>
        <rFont val="Arial"/>
        <family val="2"/>
      </rPr>
      <t xml:space="preserve">debe discutirse la priorización potencial o la asignación de recursos para aliviar los cuellos de botella en la implementación), </t>
    </r>
    <r>
      <rPr>
        <b/>
        <sz val="8"/>
        <color rgb="FF000000"/>
        <rFont val="Arial"/>
        <family val="2"/>
      </rPr>
      <t>esperando la fecha de inicio</t>
    </r>
    <r>
      <rPr>
        <sz val="8"/>
        <color rgb="FF000000"/>
        <rFont val="Arial"/>
        <family val="2"/>
      </rPr>
      <t xml:space="preserve"> (implementación en espera antes de la fecha de inicio), </t>
    </r>
    <r>
      <rPr>
        <b/>
        <sz val="8"/>
        <color rgb="FF000000"/>
        <rFont val="Arial"/>
        <family val="2"/>
      </rPr>
      <t xml:space="preserve">aplazado </t>
    </r>
    <r>
      <rPr>
        <sz val="8"/>
        <color rgb="FF000000"/>
        <rFont val="Arial"/>
        <family val="2"/>
      </rPr>
      <t>(implementación repriorizada para el próximo ciclo de implementación)</t>
    </r>
  </si>
  <si>
    <r>
      <rPr>
        <b/>
        <sz val="10"/>
        <color theme="0"/>
        <rFont val="Arial"/>
        <family val="2"/>
      </rPr>
      <t>Cuellos de botella</t>
    </r>
    <r>
      <rPr>
        <sz val="10"/>
        <color theme="0"/>
        <rFont val="Arial"/>
        <family val="2"/>
      </rPr>
      <t xml:space="preserve">
</t>
    </r>
    <r>
      <rPr>
        <sz val="9"/>
        <color theme="0"/>
        <rFont val="Arial"/>
        <family val="2"/>
      </rPr>
      <t>Transferir los cuellos de botella individuales de la hoja 'Ingresar datos de puntualidad'.</t>
    </r>
    <r>
      <rPr>
        <sz val="9"/>
        <color theme="0"/>
        <rFont val="Arial"/>
        <family val="2"/>
      </rPr>
      <t xml:space="preserve">
</t>
    </r>
    <r>
      <rPr>
        <sz val="9"/>
        <color theme="0"/>
        <rFont val="Arial"/>
        <family val="2"/>
      </rPr>
      <t>Asignar categorías de cuellos de botella en la Columna D o utilizar esta lista para respaldar un análisis temático de los cuellos de botella recurrentes.</t>
    </r>
  </si>
  <si>
    <t>ID de evento</t>
  </si>
  <si>
    <r>
      <rPr>
        <b/>
        <sz val="9"/>
        <color theme="0"/>
        <rFont val="Arial"/>
        <family val="2"/>
      </rPr>
      <t>Intervalo</t>
    </r>
    <r>
      <rPr>
        <sz val="9"/>
        <color theme="0"/>
        <rFont val="Arial"/>
        <family val="2"/>
      </rPr>
      <t xml:space="preserve">
Asignar un intervalo de 7-1-7</t>
    </r>
  </si>
  <si>
    <r>
      <rPr>
        <b/>
        <sz val="9"/>
        <color theme="0"/>
        <rFont val="Arial"/>
        <family val="2"/>
      </rPr>
      <t>Categoría de cuello de botella</t>
    </r>
    <r>
      <rPr>
        <sz val="9"/>
        <color theme="0"/>
        <rFont val="Arial"/>
        <family val="2"/>
      </rPr>
      <t xml:space="preserve">
Asignar una categoría</t>
    </r>
  </si>
  <si>
    <r>
      <rPr>
        <b/>
        <sz val="9"/>
        <color theme="0"/>
        <rFont val="Arial"/>
        <family val="2"/>
      </rPr>
      <t>Área técnica</t>
    </r>
    <r>
      <rPr>
        <sz val="9"/>
        <color theme="0"/>
        <rFont val="Arial"/>
        <family val="2"/>
      </rPr>
      <t xml:space="preserve">
Asignar un área
técnica JEE</t>
    </r>
    <r>
      <rPr>
        <sz val="9"/>
        <color theme="0"/>
        <rFont val="Arial"/>
        <family val="2"/>
      </rPr>
      <t xml:space="preserve"> </t>
    </r>
  </si>
  <si>
    <r>
      <rPr>
        <b/>
        <sz val="9"/>
        <color theme="0"/>
        <rFont val="Arial"/>
        <family val="2"/>
      </rPr>
      <t xml:space="preserve">Indicador JEE
</t>
    </r>
    <r>
      <rPr>
        <sz val="9"/>
        <color theme="0"/>
        <rFont val="Arial"/>
        <family val="2"/>
      </rPr>
      <t>Asignar un indicador JEE (opcional)</t>
    </r>
  </si>
  <si>
    <t xml:space="preserve">  </t>
  </si>
  <si>
    <r>
      <rPr>
        <b/>
        <sz val="9"/>
        <color rgb="FFFFFFFF"/>
        <rFont val="Arial"/>
        <family val="2"/>
      </rPr>
      <t>Categorías de cuellos de botella 7-1-7</t>
    </r>
    <r>
      <rPr>
        <sz val="9"/>
        <color rgb="FFFFFFFF"/>
        <rFont val="Arial"/>
        <family val="2"/>
      </rPr>
      <t xml:space="preserve">
Para ayudar a identificar las áreas que más necesitan acción e inversión, clasificar los cuellos de botella y revisar las categorías que se repiten con mayor frecuencia.</t>
    </r>
    <r>
      <rPr>
        <sz val="9"/>
        <color rgb="FFFFFFFF"/>
        <rFont val="Arial"/>
        <family val="2"/>
      </rPr>
      <t xml:space="preserve"> 
</t>
    </r>
    <r>
      <rPr>
        <sz val="9"/>
        <color rgb="FFFFFFFF"/>
        <rFont val="Arial"/>
        <family val="2"/>
      </rPr>
      <t>Las categorías de cuellos de botella comunes identificadas a través de la implementación del enfoque 7-1-7 se enumeran a continuación.</t>
    </r>
    <r>
      <rPr>
        <sz val="9"/>
        <color rgb="FFFFFFFF"/>
        <rFont val="Arial"/>
        <family val="2"/>
      </rPr>
      <t xml:space="preserve"> </t>
    </r>
    <r>
      <rPr>
        <sz val="9"/>
        <color rgb="FFFFFFFF"/>
        <rFont val="Arial"/>
        <family val="2"/>
      </rPr>
      <t>Esta lista no es exhaustiva y pueden ser necesarias categorías de cuellos de botella adicionales.</t>
    </r>
    <r>
      <rPr>
        <sz val="9"/>
        <color rgb="FFFFFFFF"/>
        <rFont val="Arial"/>
        <family val="2"/>
      </rPr>
      <t xml:space="preserve">  </t>
    </r>
  </si>
  <si>
    <t>Respuesta</t>
  </si>
  <si>
    <t>Falta de datos de vigilancia oportunos o completos.</t>
  </si>
  <si>
    <t xml:space="preserve"> </t>
  </si>
  <si>
    <t>Trabajador clínico o de salud</t>
  </si>
  <si>
    <t>Laboratorio</t>
  </si>
  <si>
    <t>Planificación y procedimientos</t>
  </si>
  <si>
    <t>Disponibilidad limitada de tratamientos, contramedidas o equipo de protección personal. </t>
  </si>
  <si>
    <t>Profesional de la salud con capacitación inadecuada en vigilancia y respuesta.</t>
  </si>
  <si>
    <t>Capacidad de diagnóstico de laboratorio inadecuada.</t>
  </si>
  <si>
    <t>Falta de seguimiento de los procedimientos de notificación de eventos.</t>
  </si>
  <si>
    <t>La falta de personal en los centros de salud provocó retrasos adicionales.</t>
  </si>
  <si>
    <t>Capacidad limitada de gestión de casos clínicos.  </t>
  </si>
  <si>
    <t>Demoras en la recolección de muestras. </t>
  </si>
  <si>
    <t>Falta de seguimiento de los procedimientos iniciales de evaluación de riesgos o verificación de eventos.</t>
  </si>
  <si>
    <t>Poco conocimiento o sospecha clínica por parte de los trabajadores de la salud. </t>
  </si>
  <si>
    <t>Transporte de las muestras retrasado.</t>
  </si>
  <si>
    <t>Procedimientos inadecuados establecidos para la notificación de eventos. </t>
  </si>
  <si>
    <t>Déficit de recursos humanos en la salud pública. </t>
  </si>
  <si>
    <t>Capacidad/punto focal de vigilancia clínica insuficiente. </t>
  </si>
  <si>
    <t>Insumos insuficientes para diagnósticos (reactivos de laboratorio, pruebas de diagnóstico rápido, kits para la recolección de muestras).</t>
  </si>
  <si>
    <t>Evaluaciones de riesgos inadecuadas, preparación o planes de respuesta. </t>
  </si>
  <si>
    <t>Coordinación</t>
  </si>
  <si>
    <t>Retraso o falta de notificación del laboratorio.</t>
  </si>
  <si>
    <t>Políticas y lineamientos de vigilancia o respuesta inadecuados.</t>
  </si>
  <si>
    <t>Poco conocimiento o confianza por parte de la comunidad. </t>
  </si>
  <si>
    <t>Coordinación inadecuada entre unidades o agencias de salud pública.</t>
  </si>
  <si>
    <t>Tiempo prolongado de entrega en el laboratorio interno.</t>
  </si>
  <si>
    <t>Recursos y adquisiciones</t>
  </si>
  <si>
    <t>Equipos de respuesta multisectoriales/disciplinarios inadecuados.</t>
  </si>
  <si>
    <t>Paciente o comunidad</t>
  </si>
  <si>
    <t>Prioridades en competencia (incluido el COVID-19) </t>
  </si>
  <si>
    <t>Intercambio o colaboración inadecuados de información de Una sola salud </t>
  </si>
  <si>
    <t>Demoras en la búsqueda de atención médica por parte del paciente </t>
  </si>
  <si>
    <t>Financiamiento o recursos inadecuados para el inicio de la respuesta o la rápida movilización de recursos </t>
  </si>
  <si>
    <t>Débil coordinación de respuestas, incluida la gestión de incidentes y la capacidad del equipo de respuesta rápida. </t>
  </si>
  <si>
    <t>Inadecuada sensibilidad de la detección comunitaria </t>
  </si>
  <si>
    <t>Coordinación inadecuada con los países vecinos. </t>
  </si>
  <si>
    <t>Logística y retrasos en el envío </t>
  </si>
  <si>
    <t>Coordinación inadecuada entre los sectores público y privado.</t>
  </si>
  <si>
    <t>Comunicaciones inadecuadas de riesgos o participación comunitaria </t>
  </si>
  <si>
    <t>Sistemas de datos</t>
  </si>
  <si>
    <t>Aprobaciones retrasadas (p. ej., burocráticas, regulatorias, etc.)</t>
  </si>
  <si>
    <t>Asistencia financiera pública inadecuada (p. ej., tratamientos; para compensar los impactos de las medidas de salud pública y sociales [PHSM])</t>
  </si>
  <si>
    <t>Desafío tecnológico para sistemas de vigilancia/información electrónica (p. ej., cobertura de red). </t>
  </si>
  <si>
    <t>Características del evento</t>
  </si>
  <si>
    <t>Problemas de acceso (p. ej., remoto, frágil, en contextos de conflicto, condiciones climáticas).</t>
  </si>
  <si>
    <t>Patógeno nuevo, inesperado o de menor prioridad.</t>
  </si>
  <si>
    <r>
      <rPr>
        <sz val="8"/>
        <color rgb="FF4C4C4F"/>
        <rFont val="Arial"/>
        <family val="2"/>
      </rPr>
      <t xml:space="preserve">  </t>
    </r>
    <r>
      <rPr>
        <sz val="8"/>
        <color rgb="FF4C4C4F"/>
        <rFont val="Arial"/>
        <family val="2"/>
      </rPr>
      <t>Para agregar una nueva fila:</t>
    </r>
    <r>
      <rPr>
        <sz val="8"/>
        <color rgb="FF4C4C4F"/>
        <rFont val="Arial"/>
        <family val="2"/>
      </rPr>
      <t xml:space="preserve"> </t>
    </r>
    <r>
      <rPr>
        <sz val="8"/>
        <color rgb="FF4C4C4F"/>
        <rFont val="Arial"/>
        <family val="2"/>
      </rPr>
      <t xml:space="preserve">Seleccionar la </t>
    </r>
    <r>
      <rPr>
        <b/>
        <sz val="8"/>
        <color rgb="FF4C4C4F"/>
        <rFont val="Arial"/>
        <family val="2"/>
      </rPr>
      <t>FILA</t>
    </r>
    <r>
      <rPr>
        <sz val="8"/>
        <color rgb="FF4C4C4F"/>
        <rFont val="Arial"/>
        <family val="2"/>
      </rPr>
      <t xml:space="preserve"> </t>
    </r>
    <r>
      <rPr>
        <b/>
        <sz val="8"/>
        <color rgb="FF4C4C4F"/>
        <rFont val="Arial"/>
        <family val="2"/>
      </rPr>
      <t xml:space="preserve">"#" </t>
    </r>
    <r>
      <rPr>
        <sz val="8"/>
        <color rgb="FF4C4C4F"/>
        <rFont val="Arial"/>
        <family val="2"/>
      </rPr>
      <t xml:space="preserve">(hacer clic en el número de fila), luego presionar las teclas </t>
    </r>
    <r>
      <rPr>
        <b/>
        <sz val="8"/>
        <color rgb="FF4C4C4F"/>
        <rFont val="Arial"/>
        <family val="2"/>
      </rPr>
      <t>Ctrl, Shift y más (+)</t>
    </r>
    <r>
      <rPr>
        <sz val="8"/>
        <color rgb="FF4C4C4F"/>
        <rFont val="Arial"/>
        <family val="2"/>
      </rPr>
      <t>.</t>
    </r>
  </si>
  <si>
    <r>
      <rPr>
        <b/>
        <sz val="10"/>
        <color rgb="FFF8FEF3"/>
        <rFont val="Arial"/>
        <family val="2"/>
      </rPr>
      <t xml:space="preserve">Recuentos de categorías de cuellos de botella
</t>
    </r>
    <r>
      <rPr>
        <sz val="10"/>
        <color rgb="FFF8FEF3"/>
        <rFont val="Arial"/>
        <family val="2"/>
      </rPr>
      <t>Para actualizar los resultados, seleccionar cualquier área de la tabla a continuación, luego hacer clic derecho y seleccionar "actualizar"</t>
    </r>
    <r>
      <rPr>
        <b/>
        <sz val="10"/>
        <color rgb="FFF8FEF3"/>
        <rFont val="Arial"/>
        <family val="2"/>
      </rPr>
      <t>.</t>
    </r>
  </si>
  <si>
    <t>Categorías de cuellos de botella</t>
  </si>
  <si>
    <t xml:space="preserve"> TA de JEE</t>
  </si>
  <si>
    <t>ID de indicador JEE</t>
  </si>
  <si>
    <t>P1. Instrumentos legales.</t>
  </si>
  <si>
    <t>P1.1. Instrumentos legales.</t>
  </si>
  <si>
    <t>P2. Financiamiento</t>
  </si>
  <si>
    <t>P1.2. Equidad de género e igualdad en emergencias de salud.</t>
  </si>
  <si>
    <t>P3. Coordinación de IHR, funciones del punto focal nacional de IHR y promoción.</t>
  </si>
  <si>
    <t>P2.1. Financiamiento para la implementación de IHR.</t>
  </si>
  <si>
    <t>P4. AMR</t>
  </si>
  <si>
    <t>P2.2. Financiamiento para la respuesta a emergencias de salud pública.</t>
  </si>
  <si>
    <t>P5. Enfermedad zoonótica.</t>
  </si>
  <si>
    <t>P3.1. Funciones del punto focal nacional de IHR.</t>
  </si>
  <si>
    <t>P6. Seguridad alimenticia.</t>
  </si>
  <si>
    <t>P3.2. Mecanismos de coordinación multisectorial.</t>
  </si>
  <si>
    <t>P7. Bioseguridad y bioprotección.</t>
  </si>
  <si>
    <t>P3.3. Planificación estratégica para IHR, preparación o seguridad sanitaria.</t>
  </si>
  <si>
    <t>P8. Inmunización.</t>
  </si>
  <si>
    <t>P4.1. Coordinación multisectorial en AMR.</t>
  </si>
  <si>
    <t>D1. Laboratorio de sistemas de laboratorios nacionales.</t>
  </si>
  <si>
    <t>P4.2. Vigilancia de AMR.</t>
  </si>
  <si>
    <t>D2. Vigilancia.</t>
  </si>
  <si>
    <t>P4.3. Prevención de MDRO.</t>
  </si>
  <si>
    <t>D3. Recursos humanos.</t>
  </si>
  <si>
    <t>P4.4. Uso óptimo de medicamentos antimicrobianos en la salud humana.</t>
  </si>
  <si>
    <t>R1. Gestión de emergencias de salud.</t>
  </si>
  <si>
    <t>P4.5. Uso óptimo de medicamentos antimicrobianos en la salud animal y la agricultura.</t>
  </si>
  <si>
    <t>R2. Vincular las autoridades de seguridad y salud pública.</t>
  </si>
  <si>
    <t>P5.1. Vigilancia de enfermedades zoonóticas.</t>
  </si>
  <si>
    <t>R3. Provisión de servicios de salud.</t>
  </si>
  <si>
    <t>P5.2. Respuesta a enfermedades zoonóticas.</t>
  </si>
  <si>
    <t>R4. PCI</t>
  </si>
  <si>
    <t>P5.3. Prácticas de producción animal sanitarias.</t>
  </si>
  <si>
    <t>R5. RCCE</t>
  </si>
  <si>
    <t>P6.1. Vigilancia de enfermedades transmitidas por alimentos y contaminación.</t>
  </si>
  <si>
    <t>PoE. PoE y salud en las fronteras.</t>
  </si>
  <si>
    <t>P6.2. Respuesta y gestión de emergencias de seguridad alimentaria.</t>
  </si>
  <si>
    <t>Eventos químicos.</t>
  </si>
  <si>
    <t>P7.1. Se ha implementado un sistema integral de bioseguridad y bioprotección a nivel gubernamental para instalaciones humanas, animales y agrícolas.</t>
  </si>
  <si>
    <t>Emergencias radiológicas.</t>
  </si>
  <si>
    <t>P7.2. Capacitación y prácticas de bioseguridad y bioprotección en todos los sectores pertinentes (incluidos el humano, el animal y la agricultura).</t>
  </si>
  <si>
    <t>P8.1. Cobertura de vacunación (sarampión) como parte del programa nacional.</t>
  </si>
  <si>
    <t>P8.2. Acceso y entrega de vacunas nacionales.</t>
  </si>
  <si>
    <t>P8.3. Vacunación masiva para epidemias de enfermedades prevenibles por vacunas (EPV).</t>
  </si>
  <si>
    <t>D1.1. Modalidades de capacidad de prueba de laboratorio.</t>
  </si>
  <si>
    <t>D1.2. Sistema de remisión y transporte de muestras</t>
  </si>
  <si>
    <t>D1.3. Red nacional de diagnóstico efectiva.</t>
  </si>
  <si>
    <t>D1.4. Sistema de calidad de laboratorio.</t>
  </si>
  <si>
    <t>D2.1. Función de vigilancia de alerta temprana.</t>
  </si>
  <si>
    <t>D2.2. Verificación e investigación de eventos.</t>
  </si>
  <si>
    <t>D2.3. Analizar y compartir información.</t>
  </si>
  <si>
    <t>D3.1. Estrategia de fuerza laboral multisectorial.</t>
  </si>
  <si>
    <t>D3.2. Recursos humanos para la implementación de IHR.</t>
  </si>
  <si>
    <t>D3.3. Capacitación de la fuerza laboral.</t>
  </si>
  <si>
    <t>D3.4. Incremento de la fuerza laboral durante un evento de salud pública.</t>
  </si>
  <si>
    <t>R1.1. Evaluación de riesgos de emergencia y preparación.</t>
  </si>
  <si>
    <t>R1.2. PHEOC.</t>
  </si>
  <si>
    <t>Otro</t>
  </si>
  <si>
    <t>R1.3. Gestión de la respuesta a emergencias de salud.</t>
  </si>
  <si>
    <t>R1.4. Activación y coordinación del personal de salud en una emergencia de salud pública.</t>
  </si>
  <si>
    <t>R1.5. Gestión de logística de emergencia y cadena de suministro.</t>
  </si>
  <si>
    <t>R1.6. Investigación, desarrollo e innovación.</t>
  </si>
  <si>
    <t>R2.1. Las autoridades de salud pública y seguridad (p. ej., la fuerza pública, el control fronterizo, la aduana) están interconectadas durante un evento biológico, químico o radiológico sospechoso o confirmado.</t>
  </si>
  <si>
    <t>R3.1. Gestión de casos.</t>
  </si>
  <si>
    <t>R3.2. Utilización de servicios de salud.</t>
  </si>
  <si>
    <t>R3.3. Continuidad de dispositivos de salud esenciales.</t>
  </si>
  <si>
    <t>R4.1. Programas PCI.</t>
  </si>
  <si>
    <t>R4.2. Vigilancia HCAI.</t>
  </si>
  <si>
    <t>R4.3. Entorno seguro en las instalaciones de salud.</t>
  </si>
  <si>
    <t xml:space="preserve">R5.1. Sistemas RCCE para emergencias. </t>
  </si>
  <si>
    <t>R5.2 Comunicación de riesgos.</t>
  </si>
  <si>
    <t>R5.3. Participación comunitaria.</t>
  </si>
  <si>
    <t>PoE1. Requisitos de capacidad básica en todo momento para los PoE (aeropuertos, puertos y cruces terrestres).</t>
  </si>
  <si>
    <t>PoE2. Respuesta de salud pública en los PoE.</t>
  </si>
  <si>
    <t>PoE3. Enfoque basado en riesgos para las medidas relacionadas con los viajes internacionales.</t>
  </si>
  <si>
    <t>CE1. Mecanismos establecidos y funcionando para detectar y responder a eventos o emergencias químicas.</t>
  </si>
  <si>
    <t>CE2. Entorno propicio establecido para la gestión de eventos químicos.</t>
  </si>
  <si>
    <t>RE1. Mecanismos establecidos y funcionando para detectar y responder a emergencias nucleares y radiológicas.</t>
  </si>
  <si>
    <t>RE2. Entorno propicio establecido para la gestión de emergencias nucleares y radiológicas.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</si>
</sst>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809]dd\ mmmm\ yyyy;@"/>
  </numFmts>
  <fonts count="69">
    <font>
      <sz val="10"/>
      <color rgb="FF000000"/>
      <name val="Arial"/>
    </font>
    <font>
      <sz val="11"/>
      <color rgb="FF006100"/>
      <name val="Arial"/>
      <family val="2"/>
      <scheme val="minor"/>
    </font>
    <font>
      <sz val="8"/>
      <name val="Arial"/>
      <family val="2"/>
    </font>
    <font>
      <sz val="10"/>
      <color theme="1"/>
      <name val="Arial"/>
      <family val="2"/>
    </font>
    <font>
      <sz val="10"/>
      <color rgb="FF000000"/>
      <name val="Arial"/>
      <family val="2"/>
    </font>
    <font>
      <b/>
      <sz val="9"/>
      <color theme="1"/>
      <name val="Arial"/>
      <family val="2"/>
    </font>
    <font>
      <sz val="9"/>
      <color rgb="FF000000"/>
      <name val="Arial"/>
      <family val="2"/>
    </font>
    <font>
      <sz val="9"/>
      <color theme="1"/>
      <name val="Arial"/>
      <family val="2"/>
    </font>
    <font>
      <b/>
      <sz val="9"/>
      <color theme="0"/>
      <name val="Arial"/>
      <family val="2"/>
    </font>
    <font>
      <b/>
      <sz val="9"/>
      <color rgb="FF000000"/>
      <name val="Arial"/>
      <family val="2"/>
    </font>
    <font>
      <b/>
      <sz val="9"/>
      <color rgb="FFFFFFFF"/>
      <name val="Arial"/>
      <family val="2"/>
    </font>
    <font>
      <b/>
      <sz val="9"/>
      <color rgb="FFE06666"/>
      <name val="Arial"/>
      <family val="2"/>
    </font>
    <font>
      <b/>
      <sz val="9"/>
      <color rgb="FFF6B26B"/>
      <name val="Arial"/>
      <family val="2"/>
    </font>
    <font>
      <b/>
      <sz val="9"/>
      <color theme="5"/>
      <name val="Arial"/>
      <family val="2"/>
    </font>
    <font>
      <b/>
      <sz val="9"/>
      <color rgb="FFF89736"/>
      <name val="Arial"/>
      <family val="2"/>
    </font>
    <font>
      <sz val="7"/>
      <color rgb="FF000000"/>
      <name val="Arial"/>
      <family val="2"/>
    </font>
    <font>
      <sz val="7"/>
      <color theme="3" tint="0.499984740745262"/>
      <name val="Arial"/>
      <family val="2"/>
    </font>
    <font>
      <sz val="8"/>
      <color rgb="FF000000"/>
      <name val="Arial"/>
      <family val="2"/>
    </font>
    <font>
      <b/>
      <sz val="9"/>
      <color rgb="FF2FBB4D"/>
      <name val="Arial"/>
      <family val="2"/>
    </font>
    <font>
      <b/>
      <sz val="8"/>
      <color theme="1"/>
      <name val="Arial"/>
      <family val="2"/>
    </font>
    <font>
      <sz val="8"/>
      <color theme="1"/>
      <name val="Arial"/>
      <family val="2"/>
    </font>
    <font>
      <b/>
      <sz val="8"/>
      <color rgb="FF000000"/>
      <name val="Arial"/>
      <family val="2"/>
    </font>
    <font>
      <b/>
      <sz val="9"/>
      <color rgb="FFED5446"/>
      <name val="Arial"/>
      <family val="2"/>
    </font>
    <font>
      <b/>
      <sz val="9"/>
      <color rgb="FF4C4C4F"/>
      <name val="Arial"/>
      <family val="2"/>
    </font>
    <font>
      <sz val="7"/>
      <color rgb="FF4C4C4F"/>
      <name val="Arial"/>
      <family val="2"/>
    </font>
    <font>
      <sz val="8"/>
      <color rgb="FF4C4C4F"/>
      <name val="Arial"/>
      <family val="2"/>
    </font>
    <font>
      <b/>
      <sz val="8"/>
      <color rgb="FF4C4C4F"/>
      <name val="Arial"/>
      <family val="2"/>
    </font>
    <font>
      <b/>
      <sz val="8"/>
      <color theme="0"/>
      <name val="Arial"/>
      <family val="2"/>
    </font>
    <font>
      <sz val="8"/>
      <color theme="0" tint="-0.499984740745262"/>
      <name val="Arial"/>
      <family val="2"/>
    </font>
    <font>
      <sz val="8"/>
      <color rgb="FFF89736"/>
      <name val="Arial"/>
      <family val="2"/>
    </font>
    <font>
      <sz val="7"/>
      <color rgb="FF808080"/>
      <name val="Arial"/>
      <family val="2"/>
    </font>
    <font>
      <sz val="10"/>
      <color rgb="FF000000"/>
      <name val="Arial"/>
      <family val="2"/>
    </font>
    <font>
      <b/>
      <sz val="12"/>
      <color rgb="FFED5446"/>
      <name val="Arial"/>
      <family val="2"/>
    </font>
    <font>
      <b/>
      <sz val="12"/>
      <color rgb="FFF89736"/>
      <name val="Arial"/>
      <family val="2"/>
    </font>
    <font>
      <b/>
      <sz val="12"/>
      <color rgb="FF2FBB4D"/>
      <name val="Arial"/>
      <family val="2"/>
    </font>
    <font>
      <b/>
      <sz val="8"/>
      <color rgb="FFF89736"/>
      <name val="Arial"/>
      <family val="2"/>
    </font>
    <font>
      <sz val="22"/>
      <color theme="1"/>
      <name val="Arial"/>
      <family val="2"/>
    </font>
    <font>
      <sz val="10"/>
      <color rgb="FF1E1E1E"/>
      <name val="Helvetica Neue"/>
      <family val="2"/>
    </font>
    <font>
      <b/>
      <sz val="10"/>
      <color rgb="FF000000"/>
      <name val="Arial"/>
      <family val="2"/>
    </font>
    <font>
      <sz val="8"/>
      <color theme="0"/>
      <name val="Arial"/>
      <family val="2"/>
    </font>
    <font>
      <b/>
      <sz val="22"/>
      <color rgb="FFED5446"/>
      <name val="Arial"/>
      <family val="2"/>
    </font>
    <font>
      <b/>
      <sz val="22"/>
      <color rgb="FFF89736"/>
      <name val="Arial"/>
      <family val="2"/>
    </font>
    <font>
      <b/>
      <sz val="22"/>
      <color rgb="FF2FBB4D"/>
      <name val="Arial"/>
      <family val="2"/>
    </font>
    <font>
      <sz val="9"/>
      <color rgb="FF333333"/>
      <name val="Roboto"/>
    </font>
    <font>
      <b/>
      <sz val="11"/>
      <name val="Calibri"/>
      <family val="2"/>
    </font>
    <font>
      <sz val="11"/>
      <name val="Calibri"/>
      <family val="2"/>
    </font>
    <font>
      <sz val="12"/>
      <name val="Times New Roman"/>
      <family val="1"/>
    </font>
    <font>
      <b/>
      <sz val="11"/>
      <color rgb="FF000000"/>
      <name val="Calibri"/>
      <family val="2"/>
    </font>
    <font>
      <sz val="10"/>
      <color rgb="FF000000"/>
      <name val="Symbol"/>
      <charset val="2"/>
    </font>
    <font>
      <sz val="10"/>
      <color rgb="FF231F20"/>
      <name val="Arial"/>
      <family val="2"/>
    </font>
    <font>
      <sz val="8"/>
      <color theme="5" tint="-0.499984740745262"/>
      <name val="Arial"/>
      <family val="2"/>
    </font>
    <font>
      <b/>
      <sz val="8"/>
      <color theme="5" tint="-0.499984740745262"/>
      <name val="Arial"/>
      <family val="2"/>
    </font>
    <font>
      <sz val="10"/>
      <color theme="0"/>
      <name val="Arial"/>
      <family val="2"/>
    </font>
    <font>
      <b/>
      <sz val="10"/>
      <color theme="0"/>
      <name val="Arial"/>
      <family val="2"/>
    </font>
    <font>
      <sz val="9"/>
      <color theme="0"/>
      <name val="Arial"/>
      <family val="2"/>
    </font>
    <font>
      <sz val="10"/>
      <color rgb="FFF8FEF3"/>
      <name val="Arial"/>
      <family val="2"/>
    </font>
    <font>
      <b/>
      <sz val="10"/>
      <color rgb="FFF8FEF3"/>
      <name val="Arial"/>
      <family val="2"/>
    </font>
    <font>
      <sz val="9"/>
      <color rgb="FFF8FEF3"/>
      <name val="Arial"/>
      <family val="2"/>
    </font>
    <font>
      <b/>
      <sz val="9"/>
      <color rgb="FFF8FEF3"/>
      <name val="Arial"/>
      <family val="2"/>
    </font>
    <font>
      <sz val="9"/>
      <color rgb="FFFFFFFF"/>
      <name val="Arial"/>
      <family val="2"/>
    </font>
    <font>
      <b/>
      <sz val="12"/>
      <color rgb="FF000000"/>
      <name val="Arial"/>
      <family val="2"/>
    </font>
    <font>
      <sz val="12"/>
      <color rgb="FF000000"/>
      <name val="Arial"/>
      <family val="2"/>
    </font>
    <font>
      <b/>
      <sz val="12"/>
      <color theme="0"/>
      <name val="Arial"/>
      <family val="2"/>
    </font>
    <font>
      <b/>
      <sz val="10"/>
      <color theme="1"/>
      <name val="Arial"/>
      <family val="2"/>
      <scheme val="minor"/>
    </font>
    <font>
      <sz val="10"/>
      <color theme="1"/>
      <name val="Arial"/>
      <family val="2"/>
      <scheme val="minor"/>
    </font>
    <font>
      <sz val="11"/>
      <color theme="1"/>
      <name val="Calibri"/>
      <family val="2"/>
    </font>
    <font>
      <b/>
      <vertAlign val="superscript"/>
      <sz val="8"/>
      <color theme="0"/>
      <name val="Arial"/>
      <family val="2"/>
    </font>
    <font>
      <b/>
      <sz val="9"/>
      <color rgb="FFFFFFFF"/>
      <name val="Arial"/>
    </font>
    <font>
      <sz val="9"/>
      <color rgb="FFFFFFFF"/>
      <name val="Arial"/>
    </font>
  </fonts>
  <fills count="28">
    <fill>
      <patternFill patternType="none"/>
    </fill>
    <fill>
      <patternFill patternType="gray125"/>
    </fill>
    <fill>
      <patternFill patternType="solid">
        <fgColor rgb="FFC6EFCE"/>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rgb="FFED5446"/>
        <bgColor rgb="FFE06666"/>
      </patternFill>
    </fill>
    <fill>
      <patternFill patternType="solid">
        <fgColor rgb="FFF89736"/>
        <bgColor rgb="FFF6B26B"/>
      </patternFill>
    </fill>
    <fill>
      <patternFill patternType="solid">
        <fgColor rgb="FF2FBB4D"/>
        <bgColor rgb="FF93C47D"/>
      </patternFill>
    </fill>
    <fill>
      <patternFill patternType="solid">
        <fgColor rgb="FF4C4C4F"/>
        <bgColor indexed="64"/>
      </patternFill>
    </fill>
    <fill>
      <patternFill patternType="solid">
        <fgColor rgb="FF4C4C4F"/>
        <bgColor rgb="FFD9D9D9"/>
      </patternFill>
    </fill>
    <fill>
      <patternFill patternType="solid">
        <fgColor rgb="FF4C4C4F"/>
        <bgColor rgb="FF93C47D"/>
      </patternFill>
    </fill>
    <fill>
      <patternFill patternType="solid">
        <fgColor rgb="FF4C4C4F"/>
        <bgColor rgb="FFE06666"/>
      </patternFill>
    </fill>
    <fill>
      <patternFill patternType="solid">
        <fgColor rgb="FFFCF6EA"/>
        <bgColor indexed="64"/>
      </patternFill>
    </fill>
    <fill>
      <patternFill patternType="solid">
        <fgColor rgb="FFF5E7E9"/>
        <bgColor indexed="64"/>
      </patternFill>
    </fill>
    <fill>
      <patternFill patternType="solid">
        <fgColor rgb="FFF8FEF3"/>
        <bgColor indexed="64"/>
      </patternFill>
    </fill>
    <fill>
      <patternFill patternType="solid">
        <fgColor rgb="FFF89736"/>
        <bgColor indexed="64"/>
      </patternFill>
    </fill>
    <fill>
      <patternFill patternType="solid">
        <fgColor theme="0" tint="-4.9989318521683403E-2"/>
        <bgColor rgb="FFF3F3F3"/>
      </patternFill>
    </fill>
    <fill>
      <patternFill patternType="solid">
        <fgColor theme="0" tint="-4.9989318521683403E-2"/>
        <bgColor rgb="FF000000"/>
      </patternFill>
    </fill>
    <fill>
      <patternFill patternType="solid">
        <fgColor rgb="FF4C4C4F"/>
        <bgColor rgb="FFEFEFEF"/>
      </patternFill>
    </fill>
    <fill>
      <patternFill patternType="solid">
        <fgColor rgb="FFED5446"/>
        <bgColor indexed="64"/>
      </patternFill>
    </fill>
    <fill>
      <patternFill patternType="solid">
        <fgColor rgb="FF2FBB4D"/>
        <bgColor indexed="64"/>
      </patternFill>
    </fill>
    <fill>
      <patternFill patternType="solid">
        <fgColor rgb="FFF2F2F2"/>
        <bgColor rgb="FFF3F3F3"/>
      </patternFill>
    </fill>
    <fill>
      <patternFill patternType="solid">
        <fgColor theme="0" tint="-0.499984740745262"/>
        <bgColor indexed="64"/>
      </patternFill>
    </fill>
    <fill>
      <patternFill patternType="solid">
        <fgColor theme="0" tint="-0.249977111117893"/>
        <bgColor indexed="64"/>
      </patternFill>
    </fill>
    <fill>
      <patternFill patternType="solid">
        <fgColor rgb="FFEDEDED"/>
        <bgColor indexed="64"/>
      </patternFill>
    </fill>
    <fill>
      <patternFill patternType="solid">
        <fgColor theme="0" tint="-4.9989318521683403E-2"/>
        <bgColor rgb="FFD9D9D9"/>
      </patternFill>
    </fill>
  </fills>
  <borders count="56">
    <border>
      <left/>
      <right/>
      <top/>
      <bottom/>
      <diagonal/>
    </border>
    <border>
      <left/>
      <right/>
      <top/>
      <bottom style="thin">
        <color theme="0"/>
      </bottom>
      <diagonal/>
    </border>
    <border>
      <left/>
      <right style="thin">
        <color rgb="FF000000"/>
      </right>
      <top/>
      <bottom style="thin">
        <color rgb="FFFFFFFF"/>
      </bottom>
      <diagonal/>
    </border>
    <border>
      <left style="thin">
        <color theme="0" tint="-0.249977111117893"/>
      </left>
      <right style="thin">
        <color theme="0" tint="-0.249977111117893"/>
      </right>
      <top style="thin">
        <color theme="0" tint="-0.249977111117893"/>
      </top>
      <bottom/>
      <diagonal/>
    </border>
    <border>
      <left/>
      <right/>
      <top style="thin">
        <color theme="0"/>
      </top>
      <bottom style="thin">
        <color theme="0" tint="-0.249977111117893"/>
      </bottom>
      <diagonal/>
    </border>
    <border>
      <left/>
      <right/>
      <top style="thin">
        <color theme="0" tint="-0.249977111117893"/>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op>
      <bottom style="thin">
        <color theme="0" tint="-0.249977111117893"/>
      </bottom>
      <diagonal/>
    </border>
    <border>
      <left/>
      <right style="thin">
        <color theme="0" tint="-0.249977111117893"/>
      </right>
      <top style="thin">
        <color theme="0" tint="-0.249977111117893"/>
      </top>
      <bottom style="thin">
        <color theme="0"/>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style="thin">
        <color theme="0" tint="-0.249977111117893"/>
      </top>
      <bottom style="thin">
        <color theme="0"/>
      </bottom>
      <diagonal/>
    </border>
    <border>
      <left/>
      <right/>
      <top style="thin">
        <color theme="0" tint="-0.249977111117893"/>
      </top>
      <bottom style="thin">
        <color theme="0"/>
      </bottom>
      <diagonal/>
    </border>
    <border>
      <left style="thin">
        <color theme="0" tint="-0.249977111117893"/>
      </left>
      <right style="thin">
        <color theme="0" tint="-0.249977111117893"/>
      </right>
      <top style="thin">
        <color theme="0" tint="-0.499984740745262"/>
      </top>
      <bottom style="thin">
        <color theme="0" tint="-0.249977111117893"/>
      </bottom>
      <diagonal/>
    </border>
    <border>
      <left style="thick">
        <color rgb="FF2FBB4D"/>
      </left>
      <right style="thin">
        <color theme="0" tint="-0.249977111117893"/>
      </right>
      <top style="thin">
        <color theme="0"/>
      </top>
      <bottom style="medium">
        <color theme="0" tint="-0.499984740745262"/>
      </bottom>
      <diagonal/>
    </border>
    <border>
      <left style="thin">
        <color theme="0" tint="-0.249977111117893"/>
      </left>
      <right style="thin">
        <color theme="0" tint="-0.249977111117893"/>
      </right>
      <top style="thin">
        <color rgb="FFFFFFFF"/>
      </top>
      <bottom style="medium">
        <color theme="0" tint="-0.499984740745262"/>
      </bottom>
      <diagonal/>
    </border>
    <border>
      <left/>
      <right/>
      <top style="thin">
        <color theme="0"/>
      </top>
      <bottom style="medium">
        <color theme="0" tint="-0.499984740745262"/>
      </bottom>
      <diagonal/>
    </border>
    <border>
      <left style="thin">
        <color theme="3" tint="0.34998626667073579"/>
      </left>
      <right style="thin">
        <color theme="3" tint="0.34998626667073579"/>
      </right>
      <top style="thin">
        <color theme="3" tint="0.34998626667073579"/>
      </top>
      <bottom style="thin">
        <color theme="3" tint="0.34998626667073579"/>
      </bottom>
      <diagonal/>
    </border>
    <border>
      <left/>
      <right style="thick">
        <color theme="0" tint="-0.249977111117893"/>
      </right>
      <top style="thin">
        <color theme="0"/>
      </top>
      <bottom style="thin">
        <color theme="0" tint="-0.249977111117893"/>
      </bottom>
      <diagonal/>
    </border>
    <border>
      <left/>
      <right style="thick">
        <color theme="5"/>
      </right>
      <top style="thin">
        <color theme="0"/>
      </top>
      <bottom style="thin">
        <color theme="0" tint="-0.249977111117893"/>
      </bottom>
      <diagonal/>
    </border>
    <border>
      <left style="thin">
        <color theme="0" tint="-0.249977111117893"/>
      </left>
      <right style="thin">
        <color theme="0" tint="-0.249977111117893"/>
      </right>
      <top style="thin">
        <color theme="0"/>
      </top>
      <bottom style="medium">
        <color theme="0" tint="-0.499984740745262"/>
      </bottom>
      <diagonal/>
    </border>
    <border>
      <left style="thin">
        <color theme="0" tint="-0.249977111117893"/>
      </left>
      <right/>
      <top style="thin">
        <color theme="0"/>
      </top>
      <bottom style="thin">
        <color theme="0" tint="-0.249977111117893"/>
      </bottom>
      <diagonal/>
    </border>
    <border>
      <left style="thin">
        <color theme="0" tint="-0.249977111117893"/>
      </left>
      <right/>
      <top/>
      <bottom style="medium">
        <color theme="0" tint="-0.499984740745262"/>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style="thick">
        <color theme="0" tint="-0.249977111117893"/>
      </left>
      <right style="thin">
        <color theme="0" tint="-0.249977111117893"/>
      </right>
      <top style="thin">
        <color theme="0"/>
      </top>
      <bottom style="thin">
        <color theme="0" tint="-0.249977111117893"/>
      </bottom>
      <diagonal/>
    </border>
    <border>
      <left/>
      <right style="thin">
        <color theme="0" tint="-0.249977111117893"/>
      </right>
      <top style="thin">
        <color theme="0"/>
      </top>
      <bottom style="medium">
        <color theme="1" tint="0.499984740745262"/>
      </bottom>
      <diagonal/>
    </border>
    <border>
      <left style="thin">
        <color theme="0" tint="-0.249977111117893"/>
      </left>
      <right/>
      <top style="thin">
        <color theme="0"/>
      </top>
      <bottom style="medium">
        <color theme="0" tint="-0.499984740745262"/>
      </bottom>
      <diagonal/>
    </border>
    <border>
      <left style="thin">
        <color theme="0" tint="-0.249977111117893"/>
      </left>
      <right style="thick">
        <color rgb="FFED5446"/>
      </right>
      <top style="thin">
        <color theme="0"/>
      </top>
      <bottom style="medium">
        <color theme="0" tint="-0.499984740745262"/>
      </bottom>
      <diagonal/>
    </border>
    <border>
      <left style="thick">
        <color theme="0" tint="-0.249977111117893"/>
      </left>
      <right style="thin">
        <color theme="0" tint="-0.249977111117893"/>
      </right>
      <top style="thin">
        <color theme="0"/>
      </top>
      <bottom style="medium">
        <color theme="1" tint="0.499984740745262"/>
      </bottom>
      <diagonal/>
    </border>
    <border>
      <left style="thin">
        <color rgb="FFBFBFBF"/>
      </left>
      <right style="thin">
        <color rgb="FFBFBFBF"/>
      </right>
      <top style="thin">
        <color rgb="FFBFBFBF"/>
      </top>
      <bottom style="medium">
        <color rgb="FFBFBFBF"/>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
      <left style="thin">
        <color theme="0" tint="-0.249977111117893"/>
      </left>
      <right/>
      <top/>
      <bottom/>
      <diagonal/>
    </border>
    <border>
      <left/>
      <right style="thin">
        <color theme="0" tint="-0.249977111117893"/>
      </right>
      <top/>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ck">
        <color rgb="FFED5446"/>
      </right>
      <top/>
      <bottom style="thin">
        <color theme="0" tint="-0.249977111117893"/>
      </bottom>
      <diagonal/>
    </border>
    <border>
      <left/>
      <right style="thick">
        <color rgb="FFF89736"/>
      </right>
      <top style="thin">
        <color theme="0"/>
      </top>
      <bottom style="medium">
        <color theme="0" tint="-0.499984740745262"/>
      </bottom>
      <diagonal/>
    </border>
    <border>
      <left style="thin">
        <color theme="0" tint="-0.249977111117893"/>
      </left>
      <right style="thick">
        <color rgb="FFED5446"/>
      </right>
      <top style="thin">
        <color theme="0" tint="-0.249977111117893"/>
      </top>
      <bottom style="thin">
        <color theme="0" tint="-0.249977111117893"/>
      </bottom>
      <diagonal/>
    </border>
    <border>
      <left/>
      <right style="thick">
        <color rgb="FFF89736"/>
      </right>
      <top style="medium">
        <color theme="0" tint="-0.499984740745262"/>
      </top>
      <bottom style="thin">
        <color theme="0" tint="-0.249977111117893"/>
      </bottom>
      <diagonal/>
    </border>
    <border>
      <left/>
      <right style="thick">
        <color rgb="FFF89736"/>
      </right>
      <top style="thin">
        <color theme="0" tint="-0.249977111117893"/>
      </top>
      <bottom style="thin">
        <color theme="0" tint="-0.249977111117893"/>
      </bottom>
      <diagonal/>
    </border>
    <border>
      <left/>
      <right style="thick">
        <color rgb="FFED5446"/>
      </right>
      <top style="thin">
        <color theme="0" tint="-0.249977111117893"/>
      </top>
      <bottom style="thin">
        <color theme="0" tint="-0.249977111117893"/>
      </bottom>
      <diagonal/>
    </border>
    <border>
      <left style="thin">
        <color theme="0" tint="-0.249977111117893"/>
      </left>
      <right style="thick">
        <color theme="0" tint="-0.34998626667073579"/>
      </right>
      <top style="thin">
        <color theme="0"/>
      </top>
      <bottom style="medium">
        <color theme="0" tint="-0.499984740745262"/>
      </bottom>
      <diagonal/>
    </border>
    <border>
      <left style="thin">
        <color theme="0" tint="-0.249977111117893"/>
      </left>
      <right style="thick">
        <color theme="0" tint="-0.34998626667073579"/>
      </right>
      <top style="thin">
        <color theme="0" tint="-0.249977111117893"/>
      </top>
      <bottom style="thin">
        <color theme="0" tint="-0.249977111117893"/>
      </bottom>
      <diagonal/>
    </border>
    <border>
      <left style="thick">
        <color rgb="FFED5446"/>
      </left>
      <right style="thick">
        <color rgb="FFF89736"/>
      </right>
      <top style="thin">
        <color theme="0" tint="-0.249977111117893"/>
      </top>
      <bottom style="medium">
        <color theme="0" tint="-0.499984740745262"/>
      </bottom>
      <diagonal/>
    </border>
    <border>
      <left/>
      <right style="thin">
        <color theme="0" tint="-0.249977111117893"/>
      </right>
      <top style="thin">
        <color theme="0" tint="-0.249977111117893"/>
      </top>
      <bottom style="medium">
        <color theme="0" tint="-0.499984740745262"/>
      </bottom>
      <diagonal/>
    </border>
    <border>
      <left style="thin">
        <color theme="0" tint="-0.249977111117893"/>
      </left>
      <right style="thin">
        <color theme="0" tint="-0.249977111117893"/>
      </right>
      <top style="thin">
        <color theme="0" tint="-0.249977111117893"/>
      </top>
      <bottom style="medium">
        <color theme="0" tint="-0.499984740745262"/>
      </bottom>
      <diagonal/>
    </border>
    <border>
      <left style="thin">
        <color theme="0" tint="-0.249977111117893"/>
      </left>
      <right/>
      <top style="thin">
        <color theme="0" tint="-0.249977111117893"/>
      </top>
      <bottom style="medium">
        <color theme="0" tint="-0.499984740745262"/>
      </bottom>
      <diagonal/>
    </border>
    <border>
      <left style="thick">
        <color rgb="FF2FBB4D"/>
      </left>
      <right style="thin">
        <color theme="0" tint="-0.249977111117893"/>
      </right>
      <top style="thin">
        <color theme="0" tint="-0.249977111117893"/>
      </top>
      <bottom style="medium">
        <color theme="0" tint="-0.499984740745262"/>
      </bottom>
      <diagonal/>
    </border>
    <border>
      <left style="thin">
        <color rgb="FFBFBFBF"/>
      </left>
      <right style="thin">
        <color rgb="FFBFBFBF"/>
      </right>
      <top/>
      <bottom style="thin">
        <color rgb="FFBFBFBF"/>
      </bottom>
      <diagonal/>
    </border>
  </borders>
  <cellStyleXfs count="4">
    <xf numFmtId="0" fontId="0" fillId="0" borderId="0"/>
    <xf numFmtId="0" fontId="1" fillId="2" borderId="0" applyNumberFormat="0" applyBorder="0" applyAlignment="0" applyProtection="0"/>
    <xf numFmtId="9" fontId="31" fillId="0" borderId="0" applyFont="0" applyFill="0" applyBorder="0" applyAlignment="0" applyProtection="0"/>
    <xf numFmtId="0" fontId="4" fillId="0" borderId="0"/>
  </cellStyleXfs>
  <cellXfs count="252">
    <xf numFmtId="0" fontId="0" fillId="0" borderId="0" xfId="0"/>
    <xf numFmtId="0" fontId="3" fillId="0" borderId="0" xfId="0" applyFont="1"/>
    <xf numFmtId="0" fontId="0" fillId="0" borderId="0" xfId="0" applyAlignment="1">
      <alignment horizontal="left" vertical="top" indent="1"/>
    </xf>
    <xf numFmtId="0" fontId="15" fillId="0" borderId="0" xfId="0" applyFont="1" applyAlignment="1">
      <alignment horizontal="left" vertical="center" indent="1"/>
    </xf>
    <xf numFmtId="0" fontId="8" fillId="7"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11" borderId="2" xfId="0" applyFont="1" applyFill="1" applyBorder="1" applyAlignment="1">
      <alignment horizontal="center" vertical="center" wrapText="1"/>
    </xf>
    <xf numFmtId="0" fontId="17" fillId="0" borderId="6" xfId="0" applyFont="1" applyBorder="1" applyAlignment="1">
      <alignment horizontal="left" vertical="center" wrapText="1" indent="1"/>
    </xf>
    <xf numFmtId="0" fontId="7" fillId="0" borderId="6" xfId="0" applyFont="1" applyBorder="1" applyAlignment="1">
      <alignment horizontal="center" vertical="top" wrapText="1"/>
    </xf>
    <xf numFmtId="0" fontId="20" fillId="0" borderId="13" xfId="0" applyFont="1" applyBorder="1" applyAlignment="1">
      <alignment horizontal="center" vertical="center" wrapText="1"/>
    </xf>
    <xf numFmtId="0" fontId="6" fillId="10" borderId="14" xfId="0" applyFont="1" applyFill="1" applyBorder="1" applyAlignment="1">
      <alignment vertical="center" wrapText="1"/>
    </xf>
    <xf numFmtId="0" fontId="8" fillId="12" borderId="15" xfId="0" applyFont="1" applyFill="1" applyBorder="1" applyAlignment="1">
      <alignment horizontal="center" vertical="center" wrapText="1"/>
    </xf>
    <xf numFmtId="0" fontId="8" fillId="12" borderId="12" xfId="0" applyFont="1" applyFill="1" applyBorder="1" applyAlignment="1">
      <alignment horizontal="center" vertical="center" wrapText="1"/>
    </xf>
    <xf numFmtId="0" fontId="6" fillId="15" borderId="4" xfId="0" applyFont="1" applyFill="1" applyBorder="1" applyAlignment="1">
      <alignment horizontal="left" vertical="top" wrapText="1" indent="1"/>
    </xf>
    <xf numFmtId="0" fontId="6" fillId="0" borderId="6" xfId="0" applyFont="1" applyBorder="1" applyAlignment="1">
      <alignment horizontal="center" vertical="center" wrapText="1"/>
    </xf>
    <xf numFmtId="0" fontId="6" fillId="0" borderId="13" xfId="0" applyFont="1" applyBorder="1" applyAlignment="1">
      <alignment horizontal="center" vertical="center" wrapText="1"/>
    </xf>
    <xf numFmtId="0" fontId="25" fillId="0" borderId="0" xfId="0" applyFont="1"/>
    <xf numFmtId="0" fontId="23" fillId="6" borderId="18" xfId="0" applyFont="1" applyFill="1" applyBorder="1" applyAlignment="1">
      <alignment horizontal="center" vertical="center" wrapText="1"/>
    </xf>
    <xf numFmtId="0" fontId="8" fillId="11" borderId="0" xfId="0" applyFont="1" applyFill="1" applyAlignment="1">
      <alignment vertical="center" wrapText="1"/>
    </xf>
    <xf numFmtId="0" fontId="6" fillId="16" borderId="4" xfId="0" applyFont="1" applyFill="1" applyBorder="1" applyAlignment="1">
      <alignment horizontal="left" vertical="top" wrapText="1" indent="1"/>
    </xf>
    <xf numFmtId="0" fontId="9" fillId="6" borderId="6" xfId="0" applyFont="1" applyFill="1" applyBorder="1" applyAlignment="1">
      <alignment horizontal="left" vertical="top" wrapText="1" indent="1"/>
    </xf>
    <xf numFmtId="0" fontId="6" fillId="6" borderId="6" xfId="0" applyFont="1" applyFill="1" applyBorder="1" applyAlignment="1">
      <alignment horizontal="left" vertical="top" wrapText="1" indent="1"/>
    </xf>
    <xf numFmtId="0" fontId="6" fillId="6" borderId="21" xfId="0" applyFont="1" applyFill="1" applyBorder="1" applyAlignment="1">
      <alignment horizontal="left" vertical="top" wrapText="1" indent="1"/>
    </xf>
    <xf numFmtId="0" fontId="6" fillId="14" borderId="4" xfId="0" applyFont="1" applyFill="1" applyBorder="1" applyAlignment="1">
      <alignment horizontal="left" vertical="top" wrapText="1" indent="1"/>
    </xf>
    <xf numFmtId="0" fontId="6" fillId="6" borderId="24" xfId="0" applyFont="1" applyFill="1" applyBorder="1" applyAlignment="1">
      <alignment horizontal="left" vertical="top" indent="1"/>
    </xf>
    <xf numFmtId="0" fontId="24" fillId="6" borderId="27" xfId="0" applyFont="1" applyFill="1" applyBorder="1" applyAlignment="1">
      <alignment horizontal="center" vertical="center"/>
    </xf>
    <xf numFmtId="0" fontId="16" fillId="18" borderId="28" xfId="0" applyFont="1" applyFill="1" applyBorder="1" applyAlignment="1">
      <alignment horizontal="left" vertical="center" wrapText="1" indent="1"/>
    </xf>
    <xf numFmtId="0" fontId="16" fillId="18" borderId="29" xfId="0" applyFont="1" applyFill="1" applyBorder="1" applyAlignment="1">
      <alignment horizontal="left" vertical="center" wrapText="1" indent="1"/>
    </xf>
    <xf numFmtId="0" fontId="16" fillId="18" borderId="26" xfId="0" applyFont="1" applyFill="1" applyBorder="1" applyAlignment="1">
      <alignment horizontal="left" vertical="center" wrapText="1" indent="1"/>
    </xf>
    <xf numFmtId="0" fontId="9" fillId="6" borderId="30" xfId="0" applyFont="1" applyFill="1" applyBorder="1" applyAlignment="1">
      <alignment horizontal="left" vertical="top" wrapText="1" indent="1"/>
    </xf>
    <xf numFmtId="0" fontId="24" fillId="6" borderId="25" xfId="0" applyFont="1" applyFill="1" applyBorder="1" applyAlignment="1">
      <alignment horizontal="center" vertical="top" wrapText="1"/>
    </xf>
    <xf numFmtId="0" fontId="30" fillId="23" borderId="35" xfId="0" applyFont="1" applyFill="1" applyBorder="1" applyAlignment="1">
      <alignment horizontal="left" vertical="center" wrapText="1" indent="1"/>
    </xf>
    <xf numFmtId="0" fontId="9" fillId="6" borderId="8" xfId="0" applyFont="1" applyFill="1" applyBorder="1" applyAlignment="1">
      <alignment horizontal="left" vertical="top" wrapText="1" indent="1"/>
    </xf>
    <xf numFmtId="0" fontId="19" fillId="0" borderId="13" xfId="0" applyFont="1" applyBorder="1" applyAlignment="1">
      <alignment horizontal="left" vertical="center" wrapText="1" indent="1"/>
    </xf>
    <xf numFmtId="0" fontId="20" fillId="0" borderId="13" xfId="0" applyFont="1" applyBorder="1" applyAlignment="1">
      <alignment horizontal="left" vertical="center" wrapText="1" indent="1"/>
    </xf>
    <xf numFmtId="164" fontId="19" fillId="0" borderId="13" xfId="0" applyNumberFormat="1" applyFont="1" applyBorder="1" applyAlignment="1">
      <alignment horizontal="left" vertical="center" wrapText="1" indent="1"/>
    </xf>
    <xf numFmtId="0" fontId="19" fillId="0" borderId="6" xfId="0" applyFont="1" applyBorder="1" applyAlignment="1">
      <alignment horizontal="left" vertical="center" wrapText="1" indent="1"/>
    </xf>
    <xf numFmtId="0" fontId="20" fillId="0" borderId="6" xfId="0" applyFont="1" applyBorder="1" applyAlignment="1">
      <alignment horizontal="left" vertical="center" wrapText="1" indent="1"/>
    </xf>
    <xf numFmtId="164" fontId="19" fillId="0" borderId="6" xfId="0" applyNumberFormat="1" applyFont="1" applyBorder="1" applyAlignment="1">
      <alignment horizontal="left" vertical="center" wrapText="1" indent="1"/>
    </xf>
    <xf numFmtId="0" fontId="7" fillId="0" borderId="6" xfId="0" applyFont="1" applyBorder="1" applyAlignment="1">
      <alignment horizontal="left" indent="1"/>
    </xf>
    <xf numFmtId="0" fontId="0" fillId="5" borderId="0" xfId="0" applyFill="1"/>
    <xf numFmtId="0" fontId="4" fillId="0" borderId="0" xfId="0" applyFont="1"/>
    <xf numFmtId="0" fontId="0" fillId="0" borderId="6" xfId="0" applyBorder="1"/>
    <xf numFmtId="0" fontId="0" fillId="0" borderId="10" xfId="0" applyBorder="1" applyAlignment="1">
      <alignment horizontal="left"/>
    </xf>
    <xf numFmtId="0" fontId="0" fillId="0" borderId="6" xfId="0" applyBorder="1" applyAlignment="1">
      <alignment horizontal="left"/>
    </xf>
    <xf numFmtId="0" fontId="0" fillId="0" borderId="37" xfId="0" applyBorder="1" applyAlignment="1">
      <alignment horizontal="left"/>
    </xf>
    <xf numFmtId="0" fontId="0" fillId="0" borderId="3" xfId="0" applyBorder="1" applyAlignment="1">
      <alignment horizontal="left"/>
    </xf>
    <xf numFmtId="0" fontId="43" fillId="0" borderId="0" xfId="0" applyFont="1"/>
    <xf numFmtId="0" fontId="44" fillId="0" borderId="0" xfId="0" applyFont="1"/>
    <xf numFmtId="0" fontId="45" fillId="0" borderId="0" xfId="0" applyFont="1"/>
    <xf numFmtId="0" fontId="46" fillId="0" borderId="0" xfId="0" applyFont="1"/>
    <xf numFmtId="0" fontId="47" fillId="0" borderId="0" xfId="0" applyFont="1" applyAlignment="1">
      <alignment vertical="center"/>
    </xf>
    <xf numFmtId="0" fontId="48" fillId="0" borderId="0" xfId="0" applyFont="1" applyAlignment="1">
      <alignment horizontal="left" vertical="center" indent="4"/>
    </xf>
    <xf numFmtId="0" fontId="49" fillId="0" borderId="0" xfId="0" applyFont="1" applyAlignment="1">
      <alignment wrapText="1"/>
    </xf>
    <xf numFmtId="0" fontId="16" fillId="6" borderId="28" xfId="0" applyFont="1" applyFill="1" applyBorder="1" applyAlignment="1">
      <alignment horizontal="left" vertical="center" wrapText="1" indent="1"/>
    </xf>
    <xf numFmtId="0" fontId="16" fillId="6" borderId="29" xfId="0" applyFont="1" applyFill="1" applyBorder="1" applyAlignment="1">
      <alignment horizontal="left" vertical="center" wrapText="1" indent="1"/>
    </xf>
    <xf numFmtId="0" fontId="16" fillId="6" borderId="26" xfId="0" applyFont="1" applyFill="1" applyBorder="1" applyAlignment="1">
      <alignment horizontal="left" vertical="center" wrapText="1" indent="1"/>
    </xf>
    <xf numFmtId="0" fontId="50" fillId="4" borderId="0" xfId="0" applyFont="1" applyFill="1"/>
    <xf numFmtId="0" fontId="50" fillId="4" borderId="0" xfId="0" applyFont="1" applyFill="1" applyAlignment="1">
      <alignment vertical="top"/>
    </xf>
    <xf numFmtId="0" fontId="50" fillId="0" borderId="0" xfId="0" applyFont="1"/>
    <xf numFmtId="164" fontId="17" fillId="0" borderId="55" xfId="0" applyNumberFormat="1" applyFont="1" applyBorder="1" applyAlignment="1">
      <alignment horizontal="center" vertical="center" wrapText="1"/>
    </xf>
    <xf numFmtId="0" fontId="45" fillId="5" borderId="0" xfId="0" applyFont="1" applyFill="1" applyAlignment="1">
      <alignment horizontal="left" indent="2"/>
    </xf>
    <xf numFmtId="0" fontId="6" fillId="6" borderId="4" xfId="0" applyFont="1" applyFill="1" applyBorder="1" applyAlignment="1">
      <alignment horizontal="left" vertical="top" wrapText="1" indent="1"/>
    </xf>
    <xf numFmtId="0" fontId="52" fillId="22" borderId="41" xfId="0" applyFont="1" applyFill="1" applyBorder="1" applyAlignment="1">
      <alignment horizontal="left" vertical="center" wrapText="1"/>
    </xf>
    <xf numFmtId="0" fontId="8" fillId="22" borderId="13" xfId="0" applyFont="1" applyFill="1" applyBorder="1" applyAlignment="1">
      <alignment horizontal="left" vertical="center" wrapText="1"/>
    </xf>
    <xf numFmtId="0" fontId="52" fillId="22" borderId="0" xfId="0" applyFont="1" applyFill="1" applyAlignment="1">
      <alignment vertical="center"/>
    </xf>
    <xf numFmtId="0" fontId="52" fillId="0" borderId="0" xfId="0" applyFont="1" applyAlignment="1">
      <alignment vertical="center"/>
    </xf>
    <xf numFmtId="0" fontId="57" fillId="22" borderId="11" xfId="0" applyFont="1" applyFill="1" applyBorder="1" applyAlignment="1">
      <alignment horizontal="left" vertical="top" wrapText="1" indent="1"/>
    </xf>
    <xf numFmtId="0" fontId="57" fillId="22" borderId="21" xfId="0" applyFont="1" applyFill="1" applyBorder="1" applyAlignment="1">
      <alignment horizontal="left" vertical="top" wrapText="1" indent="1"/>
    </xf>
    <xf numFmtId="0" fontId="57" fillId="22" borderId="30" xfId="0" applyFont="1" applyFill="1" applyBorder="1" applyAlignment="1">
      <alignment horizontal="left" vertical="top" wrapText="1" indent="1"/>
    </xf>
    <xf numFmtId="0" fontId="57" fillId="22" borderId="22" xfId="0" applyFont="1" applyFill="1" applyBorder="1" applyAlignment="1">
      <alignment horizontal="left" vertical="top" wrapText="1" indent="1"/>
    </xf>
    <xf numFmtId="0" fontId="9" fillId="19" borderId="6" xfId="0" applyFont="1" applyFill="1" applyBorder="1" applyAlignment="1">
      <alignment horizontal="left" vertical="top" wrapText="1" indent="1"/>
    </xf>
    <xf numFmtId="0" fontId="7" fillId="6" borderId="6" xfId="0" applyFont="1" applyFill="1" applyBorder="1" applyAlignment="1">
      <alignment horizontal="left" vertical="top" wrapText="1" indent="1"/>
    </xf>
    <xf numFmtId="0" fontId="9" fillId="6" borderId="11" xfId="0" applyFont="1" applyFill="1" applyBorder="1" applyAlignment="1">
      <alignment horizontal="left" vertical="center" wrapText="1"/>
    </xf>
    <xf numFmtId="0" fontId="63" fillId="5" borderId="0" xfId="0" applyFont="1" applyFill="1" applyAlignment="1">
      <alignment vertical="center"/>
    </xf>
    <xf numFmtId="0" fontId="3" fillId="5" borderId="0" xfId="0" applyFont="1" applyFill="1" applyAlignment="1">
      <alignment horizontal="left" indent="1"/>
    </xf>
    <xf numFmtId="0" fontId="64" fillId="5" borderId="0" xfId="0" applyFont="1" applyFill="1" applyAlignment="1">
      <alignment horizontal="left" indent="2"/>
    </xf>
    <xf numFmtId="0" fontId="3" fillId="5" borderId="0" xfId="0" applyFont="1" applyFill="1"/>
    <xf numFmtId="0" fontId="65" fillId="5" borderId="0" xfId="0" applyFont="1" applyFill="1"/>
    <xf numFmtId="0" fontId="27" fillId="22" borderId="20" xfId="3" applyFont="1" applyFill="1" applyBorder="1" applyAlignment="1">
      <alignment horizontal="center" vertical="center" wrapText="1"/>
    </xf>
    <xf numFmtId="164" fontId="20" fillId="0" borderId="13" xfId="3" applyNumberFormat="1" applyFont="1" applyBorder="1" applyAlignment="1">
      <alignment horizontal="center" vertical="center" wrapText="1"/>
    </xf>
    <xf numFmtId="0" fontId="20" fillId="0" borderId="38" xfId="0" applyFont="1" applyBorder="1" applyAlignment="1">
      <alignment horizontal="left" vertical="center" wrapText="1" indent="1"/>
    </xf>
    <xf numFmtId="0" fontId="17" fillId="0" borderId="13" xfId="0" applyFont="1" applyBorder="1" applyAlignment="1">
      <alignment horizontal="left" vertical="center" wrapText="1" indent="1"/>
    </xf>
    <xf numFmtId="0" fontId="17" fillId="0" borderId="13" xfId="0" applyFont="1" applyBorder="1" applyAlignment="1">
      <alignment horizontal="left" vertical="center" wrapText="1"/>
    </xf>
    <xf numFmtId="0" fontId="17" fillId="0" borderId="6" xfId="0" applyFont="1" applyBorder="1" applyAlignment="1">
      <alignment horizontal="left" vertical="center" wrapText="1"/>
    </xf>
    <xf numFmtId="0" fontId="17" fillId="0" borderId="0" xfId="0" applyFont="1" applyAlignment="1">
      <alignment horizontal="left" vertical="center" wrapText="1"/>
    </xf>
    <xf numFmtId="164" fontId="20" fillId="0" borderId="13" xfId="0" applyNumberFormat="1" applyFont="1" applyBorder="1" applyAlignment="1">
      <alignment horizontal="center" vertical="center" wrapText="1"/>
    </xf>
    <xf numFmtId="164" fontId="20" fillId="0" borderId="6" xfId="0" applyNumberFormat="1" applyFont="1" applyBorder="1" applyAlignment="1">
      <alignment horizontal="center" vertical="center" wrapText="1"/>
    </xf>
    <xf numFmtId="0" fontId="67" fillId="22" borderId="11" xfId="0" applyFont="1" applyFill="1" applyBorder="1" applyAlignment="1">
      <alignment horizontal="left" vertical="top" wrapText="1" indent="1"/>
    </xf>
    <xf numFmtId="4" fontId="27" fillId="24" borderId="38" xfId="0" applyNumberFormat="1" applyFont="1" applyFill="1" applyBorder="1" applyAlignment="1">
      <alignment horizontal="center" vertical="center" wrapText="1"/>
    </xf>
    <xf numFmtId="0" fontId="6" fillId="0" borderId="13" xfId="0" applyFont="1" applyBorder="1" applyAlignment="1">
      <alignment wrapText="1"/>
    </xf>
    <xf numFmtId="0" fontId="6" fillId="0" borderId="6" xfId="0" applyFont="1" applyBorder="1" applyAlignment="1">
      <alignment wrapText="1"/>
    </xf>
    <xf numFmtId="0" fontId="6" fillId="0" borderId="6" xfId="0" applyFont="1" applyBorder="1" applyAlignment="1">
      <alignment horizontal="left" wrapText="1"/>
    </xf>
    <xf numFmtId="0" fontId="50" fillId="25" borderId="0" xfId="0" applyFont="1" applyFill="1" applyAlignment="1">
      <alignment wrapText="1"/>
    </xf>
    <xf numFmtId="0" fontId="0" fillId="0" borderId="0" xfId="0" applyAlignment="1">
      <alignment wrapText="1"/>
    </xf>
    <xf numFmtId="0" fontId="4" fillId="0" borderId="0" xfId="0" applyFont="1" applyAlignment="1">
      <alignment wrapText="1"/>
    </xf>
    <xf numFmtId="0" fontId="37" fillId="0" borderId="0" xfId="0" applyFont="1" applyAlignment="1">
      <alignment wrapText="1"/>
    </xf>
    <xf numFmtId="0" fontId="8" fillId="22" borderId="31" xfId="0" applyFont="1" applyFill="1" applyBorder="1" applyAlignment="1">
      <alignment horizontal="left" vertical="top" wrapText="1"/>
    </xf>
    <xf numFmtId="0" fontId="54" fillId="22" borderId="34" xfId="0" applyFont="1" applyFill="1" applyBorder="1" applyAlignment="1">
      <alignment horizontal="left" vertical="top" wrapText="1"/>
    </xf>
    <xf numFmtId="0" fontId="54" fillId="22" borderId="23" xfId="0" applyFont="1" applyFill="1" applyBorder="1" applyAlignment="1">
      <alignment horizontal="left" vertical="top" wrapText="1"/>
    </xf>
    <xf numFmtId="0" fontId="54" fillId="22" borderId="19" xfId="0" applyFont="1" applyFill="1" applyBorder="1" applyAlignment="1">
      <alignment horizontal="left" vertical="top" wrapText="1"/>
    </xf>
    <xf numFmtId="0" fontId="54" fillId="22" borderId="33" xfId="0" applyFont="1" applyFill="1" applyBorder="1" applyAlignment="1">
      <alignment horizontal="left" vertical="top" wrapText="1"/>
    </xf>
    <xf numFmtId="0" fontId="6" fillId="15" borderId="43" xfId="0" applyFont="1" applyFill="1" applyBorder="1" applyAlignment="1">
      <alignment horizontal="left" vertical="top" wrapText="1"/>
    </xf>
    <xf numFmtId="0" fontId="6" fillId="14" borderId="19" xfId="0" applyFont="1" applyFill="1" applyBorder="1" applyAlignment="1">
      <alignment horizontal="left" vertical="top" wrapText="1"/>
    </xf>
    <xf numFmtId="0" fontId="17" fillId="6" borderId="32" xfId="0" applyFont="1" applyFill="1" applyBorder="1" applyAlignment="1">
      <alignment horizontal="left" vertical="top" wrapText="1"/>
    </xf>
    <xf numFmtId="0" fontId="20" fillId="6" borderId="32" xfId="0" applyFont="1" applyFill="1" applyBorder="1" applyAlignment="1">
      <alignment horizontal="left" vertical="top" wrapText="1"/>
    </xf>
    <xf numFmtId="0" fontId="17" fillId="6" borderId="23" xfId="0" applyFont="1" applyFill="1" applyBorder="1" applyAlignment="1">
      <alignment horizontal="left" vertical="top" wrapText="1"/>
    </xf>
    <xf numFmtId="0" fontId="17" fillId="6" borderId="19" xfId="0" applyFont="1" applyFill="1" applyBorder="1" applyAlignment="1">
      <alignment horizontal="left" vertical="top" wrapText="1"/>
    </xf>
    <xf numFmtId="0" fontId="17" fillId="6" borderId="48" xfId="0" applyFont="1" applyFill="1" applyBorder="1" applyAlignment="1">
      <alignment horizontal="left" vertical="top" wrapText="1"/>
    </xf>
    <xf numFmtId="0" fontId="6" fillId="16" borderId="17" xfId="0" applyFont="1" applyFill="1" applyBorder="1" applyAlignment="1">
      <alignment horizontal="left" vertical="top" wrapText="1"/>
    </xf>
    <xf numFmtId="0" fontId="17" fillId="0" borderId="0" xfId="0" applyFont="1" applyAlignment="1">
      <alignment wrapText="1"/>
    </xf>
    <xf numFmtId="0" fontId="5" fillId="0" borderId="13" xfId="0" applyFont="1" applyBorder="1" applyAlignment="1">
      <alignment horizontal="left" vertical="top" wrapText="1"/>
    </xf>
    <xf numFmtId="164" fontId="7" fillId="0" borderId="13" xfId="0" applyNumberFormat="1" applyFont="1" applyBorder="1" applyAlignment="1">
      <alignment horizontal="left" vertical="top" wrapText="1"/>
    </xf>
    <xf numFmtId="0" fontId="7" fillId="0" borderId="13" xfId="0" applyFont="1" applyBorder="1" applyAlignment="1">
      <alignment horizontal="left" vertical="top" wrapText="1"/>
    </xf>
    <xf numFmtId="0" fontId="7" fillId="0" borderId="42" xfId="0" applyFont="1" applyBorder="1" applyAlignment="1">
      <alignment horizontal="left" vertical="top" wrapText="1"/>
    </xf>
    <xf numFmtId="3" fontId="7" fillId="0" borderId="45" xfId="0" applyNumberFormat="1" applyFont="1" applyBorder="1" applyAlignment="1">
      <alignment horizontal="center" vertical="center" wrapText="1"/>
    </xf>
    <xf numFmtId="3" fontId="7" fillId="0" borderId="10" xfId="0" applyNumberFormat="1" applyFont="1" applyBorder="1" applyAlignment="1">
      <alignment horizontal="center" vertical="center" wrapText="1"/>
    </xf>
    <xf numFmtId="3" fontId="7" fillId="0" borderId="13" xfId="0" applyNumberFormat="1" applyFont="1" applyBorder="1" applyAlignment="1">
      <alignment horizontal="center" vertical="center" wrapText="1"/>
    </xf>
    <xf numFmtId="3" fontId="7" fillId="0" borderId="40" xfId="0" applyNumberFormat="1" applyFont="1" applyBorder="1" applyAlignment="1">
      <alignment horizontal="center" vertical="center" wrapText="1"/>
    </xf>
    <xf numFmtId="3" fontId="7" fillId="0" borderId="41" xfId="0" applyNumberFormat="1" applyFont="1" applyBorder="1" applyAlignment="1">
      <alignment horizontal="center" vertical="center" wrapText="1"/>
    </xf>
    <xf numFmtId="0" fontId="7" fillId="0" borderId="6" xfId="0" applyFont="1" applyBorder="1" applyAlignment="1">
      <alignment horizontal="center" wrapText="1"/>
    </xf>
    <xf numFmtId="0" fontId="5" fillId="0" borderId="6" xfId="0" applyFont="1" applyBorder="1" applyAlignment="1">
      <alignment horizontal="left" vertical="top" wrapText="1"/>
    </xf>
    <xf numFmtId="164" fontId="7" fillId="0" borderId="6" xfId="0" applyNumberFormat="1" applyFont="1" applyBorder="1" applyAlignment="1">
      <alignment horizontal="left" vertical="top" wrapText="1"/>
    </xf>
    <xf numFmtId="0" fontId="7" fillId="0" borderId="6" xfId="0" applyFont="1" applyBorder="1" applyAlignment="1">
      <alignment horizontal="left" vertical="top" wrapText="1"/>
    </xf>
    <xf numFmtId="0" fontId="7" fillId="0" borderId="44" xfId="0" applyFont="1" applyBorder="1" applyAlignment="1">
      <alignment horizontal="left" vertical="top" wrapText="1"/>
    </xf>
    <xf numFmtId="3" fontId="7" fillId="0" borderId="46" xfId="0" applyNumberFormat="1" applyFont="1" applyBorder="1" applyAlignment="1">
      <alignment horizontal="center" vertical="center" wrapText="1"/>
    </xf>
    <xf numFmtId="3" fontId="7" fillId="0" borderId="6" xfId="0" applyNumberFormat="1" applyFont="1" applyBorder="1" applyAlignment="1">
      <alignment horizontal="center" vertical="center" wrapText="1"/>
    </xf>
    <xf numFmtId="3" fontId="7" fillId="0" borderId="8" xfId="0" applyNumberFormat="1" applyFont="1" applyBorder="1" applyAlignment="1">
      <alignment horizontal="center" vertical="center" wrapText="1"/>
    </xf>
    <xf numFmtId="0" fontId="7" fillId="0" borderId="3" xfId="0" applyFont="1" applyBorder="1" applyAlignment="1">
      <alignment horizontal="left" vertical="top" wrapText="1"/>
    </xf>
    <xf numFmtId="0" fontId="7" fillId="0" borderId="16" xfId="0" applyFont="1" applyBorder="1" applyAlignment="1">
      <alignment horizontal="left" vertical="top" wrapText="1"/>
    </xf>
    <xf numFmtId="3" fontId="7" fillId="0" borderId="50" xfId="0" applyNumberFormat="1" applyFont="1" applyBorder="1" applyAlignment="1">
      <alignment horizontal="center" vertical="center" wrapText="1"/>
    </xf>
    <xf numFmtId="3" fontId="7" fillId="0" borderId="51" xfId="0" applyNumberFormat="1" applyFont="1" applyBorder="1" applyAlignment="1">
      <alignment horizontal="center" vertical="center" wrapText="1"/>
    </xf>
    <xf numFmtId="3" fontId="7" fillId="0" borderId="52" xfId="0" applyNumberFormat="1" applyFont="1" applyBorder="1" applyAlignment="1">
      <alignment horizontal="center" vertical="center" wrapText="1"/>
    </xf>
    <xf numFmtId="3" fontId="7" fillId="0" borderId="53" xfId="0" applyNumberFormat="1" applyFont="1" applyBorder="1" applyAlignment="1">
      <alignment horizontal="center" vertical="center" wrapText="1"/>
    </xf>
    <xf numFmtId="3" fontId="7" fillId="0" borderId="54" xfId="0" applyNumberFormat="1" applyFont="1" applyBorder="1" applyAlignment="1">
      <alignment horizontal="center" vertical="center" wrapText="1"/>
    </xf>
    <xf numFmtId="9" fontId="5" fillId="6" borderId="46" xfId="1" applyNumberFormat="1" applyFont="1" applyFill="1" applyBorder="1" applyAlignment="1">
      <alignment horizontal="center" vertical="center" wrapText="1"/>
    </xf>
    <xf numFmtId="9" fontId="5" fillId="6" borderId="10" xfId="1" applyNumberFormat="1" applyFont="1" applyFill="1" applyBorder="1" applyAlignment="1">
      <alignment horizontal="center" vertical="center" wrapText="1"/>
    </xf>
    <xf numFmtId="9" fontId="7" fillId="6" borderId="6" xfId="1" applyNumberFormat="1" applyFont="1" applyFill="1" applyBorder="1" applyAlignment="1">
      <alignment horizontal="center" vertical="center" wrapText="1"/>
    </xf>
    <xf numFmtId="9" fontId="7" fillId="6" borderId="49" xfId="1" applyNumberFormat="1" applyFont="1" applyFill="1" applyBorder="1" applyAlignment="1">
      <alignment horizontal="center" vertical="center" wrapText="1"/>
    </xf>
    <xf numFmtId="0" fontId="50" fillId="0" borderId="0" xfId="0" applyFont="1" applyAlignment="1">
      <alignment wrapText="1"/>
    </xf>
    <xf numFmtId="0" fontId="27" fillId="0" borderId="0" xfId="0" applyFont="1" applyAlignment="1">
      <alignment horizontal="center" vertical="center" wrapText="1"/>
    </xf>
    <xf numFmtId="0" fontId="27" fillId="10" borderId="7" xfId="0" applyFont="1" applyFill="1" applyBorder="1" applyAlignment="1">
      <alignment horizontal="left" vertical="center" wrapText="1"/>
    </xf>
    <xf numFmtId="0" fontId="27" fillId="10" borderId="0" xfId="0" applyFont="1" applyFill="1" applyAlignment="1">
      <alignment horizontal="center" vertical="center" wrapText="1"/>
    </xf>
    <xf numFmtId="0" fontId="27" fillId="10" borderId="0" xfId="0" applyFont="1" applyFill="1" applyAlignment="1">
      <alignment vertical="center" wrapText="1"/>
    </xf>
    <xf numFmtId="0" fontId="27" fillId="0" borderId="0" xfId="0" applyFont="1" applyAlignment="1">
      <alignment vertical="center" wrapText="1"/>
    </xf>
    <xf numFmtId="0" fontId="26" fillId="0" borderId="6" xfId="0" applyFont="1" applyBorder="1" applyAlignment="1">
      <alignment horizontal="center" vertical="center" wrapText="1"/>
    </xf>
    <xf numFmtId="0" fontId="26" fillId="6" borderId="6" xfId="0" applyFont="1" applyFill="1" applyBorder="1" applyAlignment="1">
      <alignment horizontal="center" vertical="center" wrapText="1"/>
    </xf>
    <xf numFmtId="0" fontId="26" fillId="6" borderId="8" xfId="0" applyFont="1" applyFill="1" applyBorder="1" applyAlignment="1">
      <alignment horizontal="left" vertical="center" wrapText="1"/>
    </xf>
    <xf numFmtId="0" fontId="26" fillId="6" borderId="9" xfId="0" applyFont="1" applyFill="1" applyBorder="1" applyAlignment="1">
      <alignment horizontal="left" vertical="center" wrapText="1"/>
    </xf>
    <xf numFmtId="0" fontId="26" fillId="6" borderId="10" xfId="0" applyFont="1" applyFill="1" applyBorder="1" applyAlignment="1">
      <alignment horizontal="left" vertical="center" wrapText="1"/>
    </xf>
    <xf numFmtId="0" fontId="26" fillId="0" borderId="10" xfId="0" applyFont="1" applyBorder="1" applyAlignment="1">
      <alignment horizontal="left" vertical="center" wrapText="1"/>
    </xf>
    <xf numFmtId="0" fontId="28" fillId="0" borderId="6" xfId="0" applyFont="1" applyBorder="1" applyAlignment="1">
      <alignment horizontal="center" vertical="center" wrapText="1"/>
    </xf>
    <xf numFmtId="0" fontId="28" fillId="6" borderId="6" xfId="0" applyFont="1" applyFill="1" applyBorder="1" applyAlignment="1">
      <alignment horizontal="center" vertical="center" wrapText="1"/>
    </xf>
    <xf numFmtId="0" fontId="17" fillId="5" borderId="8" xfId="0" applyFont="1" applyFill="1" applyBorder="1" applyAlignment="1">
      <alignment horizontal="left" vertical="center" wrapText="1"/>
    </xf>
    <xf numFmtId="0" fontId="17" fillId="5" borderId="9" xfId="0" applyFont="1" applyFill="1" applyBorder="1" applyAlignment="1">
      <alignment horizontal="left" vertical="center" wrapText="1"/>
    </xf>
    <xf numFmtId="0" fontId="17" fillId="5" borderId="10" xfId="0" applyFont="1" applyFill="1" applyBorder="1" applyAlignment="1">
      <alignment horizontal="left" vertical="center" wrapText="1"/>
    </xf>
    <xf numFmtId="3" fontId="37" fillId="0" borderId="0" xfId="0" applyNumberFormat="1" applyFont="1" applyAlignment="1">
      <alignment wrapText="1"/>
    </xf>
    <xf numFmtId="3" fontId="0" fillId="0" borderId="0" xfId="0" applyNumberFormat="1" applyAlignment="1">
      <alignment wrapText="1"/>
    </xf>
    <xf numFmtId="0" fontId="29" fillId="0" borderId="6" xfId="0" applyFont="1" applyBorder="1" applyAlignment="1">
      <alignment horizontal="center" vertical="center" wrapText="1"/>
    </xf>
    <xf numFmtId="0" fontId="35" fillId="14" borderId="6" xfId="0" applyFont="1" applyFill="1" applyBorder="1" applyAlignment="1">
      <alignment horizontal="center" vertical="center" wrapText="1"/>
    </xf>
    <xf numFmtId="0" fontId="29" fillId="14" borderId="6" xfId="0" applyFont="1" applyFill="1" applyBorder="1" applyAlignment="1">
      <alignment horizontal="center" vertical="center" wrapText="1"/>
    </xf>
    <xf numFmtId="0" fontId="28" fillId="3" borderId="6" xfId="0" applyFont="1" applyFill="1" applyBorder="1" applyAlignment="1">
      <alignment horizontal="center" vertical="center" wrapText="1"/>
    </xf>
    <xf numFmtId="0" fontId="28" fillId="15" borderId="6" xfId="0" applyFont="1" applyFill="1" applyBorder="1" applyAlignment="1">
      <alignment horizontal="center" vertical="center" wrapText="1"/>
    </xf>
    <xf numFmtId="0" fontId="0" fillId="0" borderId="0" xfId="0" applyAlignment="1">
      <alignment vertical="center" wrapText="1"/>
    </xf>
    <xf numFmtId="0" fontId="27" fillId="5" borderId="36" xfId="0" applyFont="1" applyFill="1" applyBorder="1" applyAlignment="1">
      <alignment horizontal="left" vertical="center" wrapText="1"/>
    </xf>
    <xf numFmtId="0" fontId="0" fillId="5" borderId="5" xfId="0" applyFill="1" applyBorder="1" applyAlignment="1">
      <alignment wrapText="1"/>
    </xf>
    <xf numFmtId="0" fontId="27" fillId="5" borderId="5" xfId="0" applyFont="1" applyFill="1" applyBorder="1" applyAlignment="1">
      <alignment vertical="center" wrapText="1"/>
    </xf>
    <xf numFmtId="0" fontId="27" fillId="5" borderId="37" xfId="0" applyFont="1" applyFill="1" applyBorder="1" applyAlignment="1">
      <alignment vertical="center" wrapText="1"/>
    </xf>
    <xf numFmtId="0" fontId="36" fillId="0" borderId="6" xfId="0" applyFont="1" applyBorder="1" applyAlignment="1">
      <alignment horizontal="center" vertical="center" wrapText="1"/>
    </xf>
    <xf numFmtId="0" fontId="0" fillId="5" borderId="38" xfId="0" applyFill="1" applyBorder="1" applyAlignment="1">
      <alignment wrapText="1"/>
    </xf>
    <xf numFmtId="0" fontId="0" fillId="5" borderId="0" xfId="0" applyFill="1" applyAlignment="1">
      <alignment wrapText="1"/>
    </xf>
    <xf numFmtId="0" fontId="27" fillId="5" borderId="0" xfId="0" applyFont="1" applyFill="1" applyAlignment="1">
      <alignment vertical="center" wrapText="1"/>
    </xf>
    <xf numFmtId="4" fontId="26" fillId="24" borderId="0" xfId="0" applyNumberFormat="1" applyFont="1" applyFill="1" applyAlignment="1">
      <alignment vertical="center" wrapText="1"/>
    </xf>
    <xf numFmtId="4" fontId="26" fillId="6" borderId="13" xfId="0" applyNumberFormat="1" applyFont="1" applyFill="1" applyBorder="1" applyAlignment="1">
      <alignment horizontal="center" vertical="center" wrapText="1"/>
    </xf>
    <xf numFmtId="0" fontId="27" fillId="21" borderId="13" xfId="0" applyFont="1" applyFill="1" applyBorder="1" applyAlignment="1">
      <alignment horizontal="center" vertical="center" wrapText="1"/>
    </xf>
    <xf numFmtId="0" fontId="27" fillId="17" borderId="13" xfId="0" applyFont="1" applyFill="1" applyBorder="1" applyAlignment="1">
      <alignment horizontal="center" vertical="center" wrapText="1"/>
    </xf>
    <xf numFmtId="0" fontId="27" fillId="22" borderId="13" xfId="0" applyFont="1" applyFill="1" applyBorder="1" applyAlignment="1">
      <alignment horizontal="center" vertical="center" wrapText="1"/>
    </xf>
    <xf numFmtId="0" fontId="27" fillId="10" borderId="13" xfId="0" applyFont="1" applyFill="1" applyBorder="1" applyAlignment="1">
      <alignment horizontal="center" vertical="center" wrapText="1"/>
    </xf>
    <xf numFmtId="4" fontId="26" fillId="6" borderId="6" xfId="0" applyNumberFormat="1" applyFont="1" applyFill="1" applyBorder="1" applyAlignment="1">
      <alignment horizontal="center" vertical="center" wrapText="1"/>
    </xf>
    <xf numFmtId="1" fontId="40" fillId="15" borderId="6" xfId="0" applyNumberFormat="1" applyFont="1" applyFill="1" applyBorder="1" applyAlignment="1">
      <alignment horizontal="center" vertical="center" wrapText="1"/>
    </xf>
    <xf numFmtId="1" fontId="41" fillId="14" borderId="6" xfId="0" applyNumberFormat="1" applyFont="1" applyFill="1" applyBorder="1" applyAlignment="1">
      <alignment horizontal="center" vertical="center" wrapText="1"/>
    </xf>
    <xf numFmtId="1" fontId="42" fillId="16" borderId="6" xfId="0" applyNumberFormat="1" applyFont="1" applyFill="1" applyBorder="1" applyAlignment="1">
      <alignment horizontal="center" vertical="center" wrapText="1"/>
    </xf>
    <xf numFmtId="9" fontId="40" fillId="15" borderId="6" xfId="2" applyFont="1" applyFill="1" applyBorder="1" applyAlignment="1">
      <alignment horizontal="center" vertical="center" wrapText="1"/>
    </xf>
    <xf numFmtId="9" fontId="41" fillId="14" borderId="6" xfId="2" applyFont="1" applyFill="1" applyBorder="1" applyAlignment="1">
      <alignment horizontal="center" vertical="center" wrapText="1"/>
    </xf>
    <xf numFmtId="9" fontId="42" fillId="16" borderId="6" xfId="2" applyFont="1" applyFill="1" applyBorder="1" applyAlignment="1">
      <alignment horizontal="center" vertical="center" wrapText="1"/>
    </xf>
    <xf numFmtId="9" fontId="36" fillId="0" borderId="6" xfId="0" applyNumberFormat="1" applyFont="1" applyBorder="1" applyAlignment="1">
      <alignment horizontal="center" vertical="center" wrapText="1"/>
    </xf>
    <xf numFmtId="9" fontId="20" fillId="5" borderId="0" xfId="0" applyNumberFormat="1" applyFont="1" applyFill="1" applyAlignment="1">
      <alignment horizontal="center" vertical="center" wrapText="1"/>
    </xf>
    <xf numFmtId="4" fontId="27" fillId="24" borderId="0" xfId="0" applyNumberFormat="1" applyFont="1" applyFill="1" applyAlignment="1">
      <alignment horizontal="left" vertical="center" wrapText="1"/>
    </xf>
    <xf numFmtId="9" fontId="17" fillId="24" borderId="0" xfId="2" applyFont="1" applyFill="1" applyBorder="1" applyAlignment="1">
      <alignment wrapText="1"/>
    </xf>
    <xf numFmtId="0" fontId="20" fillId="26" borderId="13" xfId="0" applyFont="1" applyFill="1" applyBorder="1" applyAlignment="1">
      <alignment horizontal="center" vertical="center" wrapText="1"/>
    </xf>
    <xf numFmtId="3" fontId="17" fillId="5" borderId="6" xfId="0" applyNumberFormat="1" applyFont="1" applyFill="1" applyBorder="1" applyAlignment="1">
      <alignment horizontal="center" wrapText="1"/>
    </xf>
    <xf numFmtId="9" fontId="17" fillId="5" borderId="6" xfId="0" applyNumberFormat="1" applyFont="1" applyFill="1" applyBorder="1" applyAlignment="1">
      <alignment horizontal="center" wrapText="1"/>
    </xf>
    <xf numFmtId="0" fontId="21" fillId="0" borderId="0" xfId="3" applyFont="1" applyAlignment="1">
      <alignment horizontal="center" vertical="center" wrapText="1"/>
    </xf>
    <xf numFmtId="0" fontId="17" fillId="0" borderId="13" xfId="3" applyFont="1" applyBorder="1" applyAlignment="1">
      <alignment horizontal="center" wrapText="1"/>
    </xf>
    <xf numFmtId="0" fontId="20" fillId="0" borderId="13" xfId="0" applyFont="1" applyBorder="1" applyAlignment="1">
      <alignment horizontal="left" vertical="center" wrapText="1"/>
    </xf>
    <xf numFmtId="0" fontId="17" fillId="0" borderId="13" xfId="3" applyFont="1" applyBorder="1" applyAlignment="1">
      <alignment horizontal="center" vertical="center" wrapText="1"/>
    </xf>
    <xf numFmtId="0" fontId="26" fillId="0" borderId="13" xfId="3" applyFont="1" applyBorder="1" applyAlignment="1">
      <alignment horizontal="center" wrapText="1"/>
    </xf>
    <xf numFmtId="0" fontId="17" fillId="0" borderId="6" xfId="3" applyFont="1" applyBorder="1" applyAlignment="1">
      <alignment horizontal="center" wrapText="1"/>
    </xf>
    <xf numFmtId="0" fontId="17" fillId="0" borderId="0" xfId="3" applyFont="1" applyAlignment="1">
      <alignment horizontal="center" wrapText="1"/>
    </xf>
    <xf numFmtId="0" fontId="17" fillId="0" borderId="6" xfId="3" applyFont="1" applyBorder="1" applyAlignment="1">
      <alignment horizontal="center" vertical="center" wrapText="1"/>
    </xf>
    <xf numFmtId="0" fontId="17" fillId="0" borderId="0" xfId="3" applyFont="1" applyAlignment="1">
      <alignment wrapText="1"/>
    </xf>
    <xf numFmtId="0" fontId="25" fillId="0" borderId="6" xfId="3" applyFont="1" applyBorder="1" applyAlignment="1">
      <alignment horizontal="center" wrapText="1"/>
    </xf>
    <xf numFmtId="0" fontId="50" fillId="6" borderId="6" xfId="3" applyFont="1" applyFill="1" applyBorder="1" applyAlignment="1">
      <alignment wrapText="1"/>
    </xf>
    <xf numFmtId="0" fontId="50" fillId="0" borderId="6" xfId="3" applyFont="1" applyBorder="1" applyAlignment="1">
      <alignment wrapText="1"/>
    </xf>
    <xf numFmtId="0" fontId="50" fillId="0" borderId="0" xfId="3" applyFont="1" applyAlignment="1">
      <alignment wrapText="1"/>
    </xf>
    <xf numFmtId="0" fontId="17" fillId="6" borderId="0" xfId="3" applyFont="1" applyFill="1" applyAlignment="1">
      <alignment wrapText="1"/>
    </xf>
    <xf numFmtId="0" fontId="17" fillId="6" borderId="0" xfId="3" applyFont="1" applyFill="1" applyAlignment="1">
      <alignment horizontal="left" wrapText="1"/>
    </xf>
    <xf numFmtId="0" fontId="21" fillId="0" borderId="0" xfId="3" applyFont="1" applyAlignment="1">
      <alignment wrapText="1"/>
    </xf>
    <xf numFmtId="0" fontId="26" fillId="0" borderId="6" xfId="3" applyFont="1" applyBorder="1" applyAlignment="1">
      <alignment horizontal="center" wrapText="1"/>
    </xf>
    <xf numFmtId="0" fontId="20" fillId="27" borderId="0" xfId="3" applyFont="1" applyFill="1" applyAlignment="1">
      <alignment horizontal="left" vertical="top" wrapText="1"/>
    </xf>
    <xf numFmtId="0" fontId="62" fillId="22" borderId="0" xfId="0" applyFont="1" applyFill="1" applyAlignment="1">
      <alignment wrapText="1"/>
    </xf>
    <xf numFmtId="0" fontId="60" fillId="0" borderId="0" xfId="0" applyFont="1" applyAlignment="1">
      <alignment wrapText="1"/>
    </xf>
    <xf numFmtId="0" fontId="61" fillId="0" borderId="0" xfId="0" applyFont="1" applyAlignment="1">
      <alignment wrapText="1"/>
    </xf>
    <xf numFmtId="0" fontId="3" fillId="0" borderId="0" xfId="0" applyFont="1" applyAlignment="1">
      <alignment wrapText="1"/>
    </xf>
    <xf numFmtId="0" fontId="38" fillId="0" borderId="0" xfId="0" applyFont="1" applyAlignment="1">
      <alignment wrapText="1"/>
    </xf>
    <xf numFmtId="0" fontId="25" fillId="6" borderId="5" xfId="0" applyFont="1" applyFill="1" applyBorder="1" applyAlignment="1">
      <alignment horizontal="left" vertical="top" wrapText="1"/>
    </xf>
    <xf numFmtId="0" fontId="25" fillId="6" borderId="0" xfId="0" applyFont="1" applyFill="1" applyAlignment="1">
      <alignment horizontal="left" vertical="top" wrapText="1"/>
    </xf>
    <xf numFmtId="0" fontId="50" fillId="4" borderId="0" xfId="0" applyFont="1" applyFill="1" applyAlignment="1">
      <alignment horizontal="left"/>
    </xf>
    <xf numFmtId="0" fontId="8" fillId="9" borderId="15" xfId="0" applyFont="1" applyFill="1" applyBorder="1" applyAlignment="1">
      <alignment horizontal="center" vertical="center" wrapText="1"/>
    </xf>
    <xf numFmtId="0" fontId="8" fillId="9" borderId="5" xfId="0" applyFont="1" applyFill="1" applyBorder="1" applyAlignment="1">
      <alignment horizontal="center" vertical="center" wrapText="1"/>
    </xf>
    <xf numFmtId="0" fontId="8" fillId="11" borderId="15" xfId="0" applyFont="1" applyFill="1" applyBorder="1" applyAlignment="1">
      <alignment horizontal="center" vertical="center" wrapText="1"/>
    </xf>
    <xf numFmtId="0" fontId="9" fillId="11" borderId="15" xfId="0" applyFont="1" applyFill="1" applyBorder="1" applyAlignment="1">
      <alignment horizontal="center" vertical="center" wrapText="1"/>
    </xf>
    <xf numFmtId="0" fontId="8" fillId="7" borderId="15" xfId="0" applyFont="1" applyFill="1" applyBorder="1" applyAlignment="1">
      <alignment horizontal="center" vertical="center" wrapText="1"/>
    </xf>
    <xf numFmtId="0" fontId="11" fillId="7" borderId="5" xfId="0" applyFont="1" applyFill="1" applyBorder="1" applyAlignment="1">
      <alignment horizontal="center" vertical="center" wrapText="1"/>
    </xf>
    <xf numFmtId="0" fontId="11" fillId="7" borderId="15" xfId="0" applyFont="1" applyFill="1" applyBorder="1" applyAlignment="1">
      <alignment horizontal="center" vertical="center" wrapText="1"/>
    </xf>
    <xf numFmtId="0" fontId="10" fillId="13" borderId="15" xfId="0" applyFont="1" applyFill="1" applyBorder="1" applyAlignment="1">
      <alignment horizontal="center" vertical="center" wrapText="1"/>
    </xf>
    <xf numFmtId="0" fontId="8" fillId="8" borderId="15" xfId="0" applyFont="1" applyFill="1" applyBorder="1" applyAlignment="1">
      <alignment horizontal="center" vertical="center" wrapText="1"/>
    </xf>
    <xf numFmtId="0" fontId="12" fillId="8" borderId="5" xfId="0" applyFont="1" applyFill="1" applyBorder="1" applyAlignment="1">
      <alignment horizontal="center" vertical="center" wrapText="1"/>
    </xf>
    <xf numFmtId="0" fontId="9" fillId="6" borderId="8" xfId="0" applyFont="1" applyFill="1" applyBorder="1" applyAlignment="1">
      <alignment horizontal="left" vertical="top" wrapText="1" indent="1"/>
    </xf>
    <xf numFmtId="0" fontId="6" fillId="6" borderId="9" xfId="0" applyFont="1" applyFill="1" applyBorder="1" applyAlignment="1">
      <alignment horizontal="left" vertical="top" wrapText="1" indent="1"/>
    </xf>
    <xf numFmtId="0" fontId="6" fillId="6" borderId="10" xfId="0" applyFont="1" applyFill="1" applyBorder="1" applyAlignment="1">
      <alignment horizontal="left" vertical="top" wrapText="1" indent="1"/>
    </xf>
    <xf numFmtId="0" fontId="6" fillId="6" borderId="8" xfId="0" applyFont="1" applyFill="1" applyBorder="1" applyAlignment="1">
      <alignment horizontal="left" vertical="top" wrapText="1" indent="1"/>
    </xf>
    <xf numFmtId="0" fontId="50" fillId="25" borderId="0" xfId="0" applyFont="1" applyFill="1" applyAlignment="1">
      <alignment horizontal="left" vertical="center" wrapText="1"/>
    </xf>
    <xf numFmtId="0" fontId="8" fillId="9" borderId="1" xfId="0" applyFont="1" applyFill="1" applyBorder="1" applyAlignment="1">
      <alignment horizontal="center" vertical="center" wrapText="1"/>
    </xf>
    <xf numFmtId="0" fontId="8" fillId="20" borderId="8" xfId="0" applyFont="1" applyFill="1" applyBorder="1" applyAlignment="1">
      <alignment horizontal="right" vertical="center" wrapText="1"/>
    </xf>
    <xf numFmtId="0" fontId="8" fillId="20" borderId="9" xfId="0" applyFont="1" applyFill="1" applyBorder="1" applyAlignment="1">
      <alignment horizontal="right" vertical="center" wrapText="1"/>
    </xf>
    <xf numFmtId="0" fontId="8" fillId="20" borderId="47" xfId="0" applyFont="1" applyFill="1" applyBorder="1" applyAlignment="1">
      <alignment horizontal="right" vertical="center" wrapText="1"/>
    </xf>
    <xf numFmtId="0" fontId="8" fillId="11" borderId="1" xfId="0" applyFont="1" applyFill="1" applyBorder="1" applyAlignment="1">
      <alignment horizontal="center" vertical="center" wrapText="1"/>
    </xf>
    <xf numFmtId="0" fontId="0" fillId="0" borderId="5" xfId="0" applyBorder="1" applyAlignment="1">
      <alignment horizontal="center" wrapText="1"/>
    </xf>
    <xf numFmtId="0" fontId="0" fillId="0" borderId="37" xfId="0" applyBorder="1" applyAlignment="1">
      <alignment horizontal="center" wrapText="1"/>
    </xf>
    <xf numFmtId="0" fontId="0" fillId="0" borderId="0" xfId="0" applyAlignment="1">
      <alignment horizontal="center" wrapText="1"/>
    </xf>
    <xf numFmtId="0" fontId="0" fillId="0" borderId="39" xfId="0" applyBorder="1" applyAlignment="1">
      <alignment horizontal="center" wrapText="1"/>
    </xf>
    <xf numFmtId="4" fontId="27" fillId="24" borderId="38" xfId="0" applyNumberFormat="1" applyFont="1" applyFill="1" applyBorder="1" applyAlignment="1">
      <alignment horizontal="center" vertical="center" wrapText="1"/>
    </xf>
    <xf numFmtId="4" fontId="27" fillId="24" borderId="0" xfId="0" applyNumberFormat="1" applyFont="1" applyFill="1" applyAlignment="1">
      <alignment horizontal="center" vertical="center" wrapText="1"/>
    </xf>
    <xf numFmtId="4" fontId="27" fillId="24" borderId="39" xfId="0" applyNumberFormat="1" applyFont="1" applyFill="1" applyBorder="1" applyAlignment="1">
      <alignment horizontal="center" vertical="center" wrapText="1"/>
    </xf>
    <xf numFmtId="0" fontId="27" fillId="24" borderId="40" xfId="0" applyFont="1" applyFill="1" applyBorder="1" applyAlignment="1">
      <alignment horizontal="center" vertical="center" wrapText="1"/>
    </xf>
    <xf numFmtId="0" fontId="27" fillId="24" borderId="7" xfId="0" applyFont="1" applyFill="1" applyBorder="1" applyAlignment="1">
      <alignment horizontal="center" vertical="center" wrapText="1"/>
    </xf>
    <xf numFmtId="0" fontId="25" fillId="6" borderId="13" xfId="0" applyFont="1" applyFill="1" applyBorder="1" applyAlignment="1">
      <alignment horizontal="left" vertical="center" wrapText="1"/>
    </xf>
    <xf numFmtId="0" fontId="25" fillId="6" borderId="13" xfId="0" applyFont="1" applyFill="1" applyBorder="1" applyAlignment="1">
      <alignment horizontal="left" vertical="center"/>
    </xf>
    <xf numFmtId="0" fontId="55" fillId="22" borderId="6" xfId="0" applyFont="1" applyFill="1" applyBorder="1" applyAlignment="1">
      <alignment horizontal="left" vertical="center" wrapText="1" indent="1"/>
    </xf>
    <xf numFmtId="0" fontId="10" fillId="22" borderId="38" xfId="0" applyFont="1" applyFill="1" applyBorder="1" applyAlignment="1">
      <alignment horizontal="left" vertical="center" wrapText="1"/>
    </xf>
    <xf numFmtId="0" fontId="8" fillId="22" borderId="0" xfId="0" applyFont="1" applyFill="1" applyAlignment="1">
      <alignment horizontal="left" vertical="center" wrapText="1"/>
    </xf>
  </cellXfs>
  <cellStyles count="4">
    <cellStyle name="Good" xfId="1" builtinId="26"/>
    <cellStyle name="Normal" xfId="0" builtinId="0"/>
    <cellStyle name="Normal 2" xfId="3" xr:uid="{1E76A4F7-B10A-E749-B70A-D2E5CC902489}"/>
    <cellStyle name="Percent" xfId="2" builtinId="5"/>
  </cellStyles>
  <dxfs count="36">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top style="thin">
          <color theme="0" tint="-0.249977111117893"/>
        </top>
      </border>
    </dxf>
    <dxf>
      <border>
        <bottom style="thin">
          <color theme="0" tint="-0.249977111117893"/>
        </bottom>
      </border>
    </dxf>
    <dxf>
      <border diagonalUp="0" diagonalDown="0">
        <left style="thin">
          <color theme="0" tint="-0.249977111117893"/>
        </left>
        <right style="thin">
          <color theme="0" tint="-0.249977111117893"/>
        </right>
        <top style="thin">
          <color theme="0" tint="-0.249977111117893"/>
        </top>
        <bottom style="thin">
          <color theme="0" tint="-0.249977111117893"/>
        </bottom>
      </border>
    </dxf>
    <dxf>
      <alignment horizontal="left" vertical="bottom" textRotation="0" wrapText="0" indent="0" justifyLastLine="0" shrinkToFit="0" readingOrder="0"/>
    </dxf>
    <dxf>
      <font>
        <strike val="0"/>
        <outline val="0"/>
        <shadow val="0"/>
        <u val="none"/>
        <vertAlign val="baseline"/>
        <color theme="0"/>
        <name val="Arial"/>
        <scheme val="none"/>
      </font>
      <fill>
        <patternFill patternType="solid">
          <fgColor indexed="64"/>
          <bgColor rgb="FF2FBB4D"/>
        </patternFill>
      </fill>
      <alignment horizontal="left" vertical="center" textRotation="0" wrapText="0" indent="0" justifyLastLine="0" shrinkToFit="0" readingOrder="0"/>
      <border diagonalUp="0" diagonalDown="0" outline="0">
        <left style="thin">
          <color theme="0" tint="-0.249977111117893"/>
        </left>
        <right style="thin">
          <color theme="0" tint="-0.249977111117893"/>
        </right>
        <top/>
        <bottom/>
      </border>
    </dxf>
    <dxf>
      <font>
        <color rgb="FF2FBB4D"/>
      </font>
      <fill>
        <patternFill>
          <fgColor auto="1"/>
          <bgColor rgb="FFF8FEF3"/>
        </patternFill>
      </fill>
    </dxf>
    <dxf>
      <font>
        <color rgb="FFED5446"/>
      </font>
      <fill>
        <patternFill>
          <fgColor auto="1"/>
          <bgColor rgb="FFF5E7E9"/>
        </patternFill>
      </fill>
    </dxf>
    <dxf>
      <font>
        <color rgb="FFF89736"/>
      </font>
      <fill>
        <patternFill>
          <fgColor auto="1"/>
          <bgColor rgb="FFFFDEAF"/>
        </patternFill>
      </fill>
    </dxf>
    <dxf>
      <font>
        <color rgb="FF4C4C4F"/>
      </font>
      <fill>
        <patternFill>
          <fgColor auto="1"/>
          <bgColor theme="2" tint="-0.14996795556505021"/>
        </patternFill>
      </fill>
    </dxf>
    <dxf>
      <font>
        <color rgb="FF4C4C4F"/>
      </font>
      <fill>
        <patternFill>
          <fgColor auto="1"/>
          <bgColor theme="2" tint="-0.14996795556505021"/>
        </patternFill>
      </fill>
    </dxf>
    <dxf>
      <font>
        <color rgb="FF2FBB4D"/>
      </font>
      <fill>
        <patternFill>
          <fgColor auto="1"/>
          <bgColor rgb="FFF8FEF3"/>
        </patternFill>
      </fill>
    </dxf>
    <dxf>
      <font>
        <color rgb="FFED5446"/>
      </font>
      <fill>
        <patternFill>
          <fgColor auto="1"/>
          <bgColor rgb="FFF5E7E9"/>
        </patternFill>
      </fill>
    </dxf>
    <dxf>
      <font>
        <color rgb="FFF89736"/>
      </font>
      <fill>
        <patternFill>
          <fgColor auto="1"/>
          <bgColor rgb="FFFFDEAF"/>
        </patternFill>
      </fill>
    </dxf>
    <dxf>
      <font>
        <color rgb="FF4C4C4F"/>
      </font>
      <fill>
        <patternFill>
          <fgColor auto="1"/>
          <bgColor theme="2" tint="-0.14996795556505021"/>
        </patternFill>
      </fill>
    </dxf>
    <dxf>
      <font>
        <color rgb="FF4C4C4F"/>
      </font>
      <fill>
        <patternFill>
          <fgColor auto="1"/>
          <bgColor theme="2" tint="-0.14996795556505021"/>
        </patternFill>
      </fill>
    </dxf>
    <dxf>
      <fill>
        <patternFill patternType="solid">
          <fgColor rgb="FFF4C7C3"/>
          <bgColor rgb="FFF4C7C3"/>
        </patternFill>
      </fill>
    </dxf>
    <dxf>
      <fill>
        <patternFill patternType="solid">
          <fgColor theme="7" tint="0.79998168889431442"/>
          <bgColor theme="7" tint="0.79998168889431442"/>
        </patternFill>
      </fill>
    </dxf>
    <dxf>
      <font>
        <color rgb="FFF89736"/>
      </font>
      <fill>
        <patternFill>
          <bgColor rgb="FFFFDEAF"/>
        </patternFill>
      </fill>
    </dxf>
    <dxf>
      <font>
        <color theme="1" tint="0.499984740745262"/>
      </font>
      <fill>
        <patternFill>
          <bgColor theme="0" tint="-4.9989318521683403E-2"/>
        </patternFill>
      </fill>
    </dxf>
    <dxf>
      <font>
        <color rgb="FFF89736"/>
      </font>
      <fill>
        <patternFill>
          <bgColor rgb="FFFFDEAF"/>
        </patternFill>
      </fill>
    </dxf>
    <dxf>
      <fill>
        <patternFill patternType="solid">
          <fgColor rgb="FFF4C7C3"/>
          <bgColor rgb="FFF4C7C3"/>
        </patternFill>
      </fill>
    </dxf>
    <dxf>
      <fill>
        <patternFill patternType="solid">
          <fgColor theme="7" tint="0.79998168889431442"/>
          <bgColor theme="7" tint="0.79998168889431442"/>
        </patternFill>
      </fill>
    </dxf>
    <dxf>
      <font>
        <color rgb="FFF89736"/>
      </font>
      <fill>
        <patternFill>
          <bgColor rgb="FFFFDEAF"/>
        </patternFill>
      </fill>
    </dxf>
    <dxf>
      <font>
        <color rgb="FFF89736"/>
      </font>
      <fill>
        <patternFill>
          <bgColor rgb="FFFFDEAF"/>
        </patternFill>
      </fill>
    </dxf>
    <dxf>
      <font>
        <color rgb="FFF89736"/>
      </font>
      <fill>
        <patternFill>
          <bgColor rgb="FFFFDEAF"/>
        </patternFill>
      </fill>
    </dxf>
    <dxf>
      <font>
        <color rgb="FFF89736"/>
      </font>
      <fill>
        <patternFill>
          <bgColor rgb="FFFCF6EA"/>
        </patternFill>
      </fill>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
      <border>
        <left style="thin">
          <color theme="0" tint="-0.249977111117893"/>
        </left>
        <right style="thin">
          <color theme="0" tint="-0.249977111117893"/>
        </right>
        <top style="thin">
          <color theme="0" tint="-0.249977111117893"/>
        </top>
        <bottom style="thin">
          <color theme="0" tint="-0.249977111117893"/>
        </bottom>
        <vertical style="thin">
          <color theme="0" tint="-0.249977111117893"/>
        </vertical>
        <horizontal style="thin">
          <color theme="0" tint="-0.249977111117893"/>
        </horizontal>
      </border>
    </dxf>
  </dxfs>
  <tableStyles count="0" defaultTableStyle="TableStyleMedium2" defaultPivotStyle="PivotStyleLight16"/>
  <colors>
    <mruColors>
      <color rgb="FF2FBB4D"/>
      <color rgb="FF3C9D45"/>
      <color rgb="FFF8FEF3"/>
      <color rgb="FFFCF6EA"/>
      <color rgb="FFF5E7E9"/>
      <color rgb="FFF89736"/>
      <color rgb="FFED5446"/>
      <color rgb="FFEDEDED"/>
      <color rgb="FFFFDEAF"/>
      <color rgb="FF4C4C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2"/>
              </a:solidFill>
              <a:ln>
                <a:noFill/>
              </a:ln>
              <a:effectLst/>
            </c:spPr>
            <c:extLst>
              <c:ext xmlns:c16="http://schemas.microsoft.com/office/drawing/2014/chart" uri="{C3380CC4-5D6E-409C-BE32-E72D297353CC}">
                <c16:uniqueId val="{00000001-70BE-4460-8FF9-7CED9150803E}"/>
              </c:ext>
            </c:extLst>
          </c:dPt>
          <c:dPt>
            <c:idx val="1"/>
            <c:invertIfNegative val="0"/>
            <c:bubble3D val="0"/>
            <c:spPr>
              <a:solidFill>
                <a:srgbClr val="F89736"/>
              </a:solidFill>
              <a:ln>
                <a:noFill/>
              </a:ln>
              <a:effectLst/>
            </c:spPr>
            <c:extLst>
              <c:ext xmlns:c16="http://schemas.microsoft.com/office/drawing/2014/chart" uri="{C3380CC4-5D6E-409C-BE32-E72D297353CC}">
                <c16:uniqueId val="{00000003-70BE-4460-8FF9-7CED9150803E}"/>
              </c:ext>
            </c:extLst>
          </c:dPt>
          <c:dPt>
            <c:idx val="2"/>
            <c:invertIfNegative val="0"/>
            <c:bubble3D val="0"/>
            <c:spPr>
              <a:solidFill>
                <a:srgbClr val="2FBB4D"/>
              </a:solidFill>
              <a:ln>
                <a:noFill/>
              </a:ln>
              <a:effectLst/>
            </c:spPr>
            <c:extLst>
              <c:ext xmlns:c16="http://schemas.microsoft.com/office/drawing/2014/chart" uri="{C3380CC4-5D6E-409C-BE32-E72D297353CC}">
                <c16:uniqueId val="{00000005-70BE-4460-8FF9-7CED9150803E}"/>
              </c:ext>
            </c:extLst>
          </c:dPt>
          <c:dPt>
            <c:idx val="3"/>
            <c:invertIfNegative val="0"/>
            <c:bubble3D val="0"/>
            <c:spPr>
              <a:solidFill>
                <a:srgbClr val="4C4C4F"/>
              </a:solidFill>
              <a:ln>
                <a:noFill/>
              </a:ln>
              <a:effectLst/>
            </c:spPr>
            <c:extLst>
              <c:ext xmlns:c16="http://schemas.microsoft.com/office/drawing/2014/chart" uri="{C3380CC4-5D6E-409C-BE32-E72D297353CC}">
                <c16:uniqueId val="{00000007-70BE-4460-8FF9-7CED9150803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'2. Evaluar resultados de 7-1-7'!$C$38:$F$38</c:f>
              <c:strCache>
                <c:ptCount val="4"/>
                <c:pt idx="0">
                  <c:v>Detección</c:v>
                </c:pt>
                <c:pt idx="1">
                  <c:v>Notificación</c:v>
                </c:pt>
                <c:pt idx="2">
                  <c:v>Respuesta </c:v>
                </c:pt>
                <c:pt idx="3">
                  <c:v>Enfoque 7-1-7</c:v>
                </c:pt>
              </c:strCache>
            </c:strRef>
          </c:cat>
          <c:val>
            <c:numRef>
              <c:f>'2. Evaluar resultados de 7-1-7'!$C$40:$F$40</c:f>
              <c:numCache>
                <c:formatCode>0%</c:formatCode>
                <c:ptCount val="4"/>
                <c:pt idx="0">
                  <c:v>0.13333333333333333</c:v>
                </c:pt>
                <c:pt idx="1">
                  <c:v>6.6666666666666666E-2</c:v>
                </c:pt>
                <c:pt idx="2">
                  <c:v>6.6666666666666666E-2</c:v>
                </c:pt>
                <c:pt idx="3">
                  <c:v>0</c:v>
                </c:pt>
              </c:numCache>
            </c:numRef>
          </c:val>
          <c:extLst>
            <c:ext xmlns:c16="http://schemas.microsoft.com/office/drawing/2014/chart" uri="{C3380CC4-5D6E-409C-BE32-E72D297353CC}">
              <c16:uniqueId val="{00000008-70BE-4460-8FF9-7CED9150803E}"/>
            </c:ext>
          </c:extLst>
        </c:ser>
        <c:dLbls>
          <c:showLegendKey val="0"/>
          <c:showVal val="0"/>
          <c:showCatName val="0"/>
          <c:showSerName val="0"/>
          <c:showPercent val="0"/>
          <c:showBubbleSize val="0"/>
        </c:dLbls>
        <c:gapWidth val="219"/>
        <c:overlap val="-27"/>
        <c:axId val="1344184896"/>
        <c:axId val="1853228080"/>
      </c:barChart>
      <c:catAx>
        <c:axId val="13441848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crossAx val="1853228080"/>
        <c:crosses val="autoZero"/>
        <c:auto val="1"/>
        <c:lblAlgn val="ctr"/>
        <c:lblOffset val="100"/>
        <c:noMultiLvlLbl val="0"/>
      </c:catAx>
      <c:valAx>
        <c:axId val="1853228080"/>
        <c:scaling>
          <c:orientation val="minMax"/>
          <c:max val="1"/>
        </c:scaling>
        <c:delete val="0"/>
        <c:axPos val="l"/>
        <c:majorGridlines>
          <c:spPr>
            <a:ln w="9525" cap="flat" cmpd="sng" algn="ctr">
              <a:no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44184896"/>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84667</xdr:colOff>
      <xdr:row>35</xdr:row>
      <xdr:rowOff>28222</xdr:rowOff>
    </xdr:from>
    <xdr:to>
      <xdr:col>9</xdr:col>
      <xdr:colOff>1425222</xdr:colOff>
      <xdr:row>40</xdr:row>
      <xdr:rowOff>56445</xdr:rowOff>
    </xdr:to>
    <xdr:graphicFrame macro="">
      <xdr:nvGraphicFramePr>
        <xdr:cNvPr id="3" name="Chart 2">
          <a:extLst>
            <a:ext uri="{FF2B5EF4-FFF2-40B4-BE49-F238E27FC236}">
              <a16:creationId xmlns:a16="http://schemas.microsoft.com/office/drawing/2014/main" id="{FC8EC60C-EC6F-4D8B-9657-09B59E19C28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Excel Services" refreshedDate="45971.704906828701" createdVersion="8" refreshedVersion="8" minRefreshableVersion="3" recordCount="19" xr:uid="{4964B568-8519-274D-8E3A-D77C84352B50}">
  <cacheSource type="worksheet">
    <worksheetSource name="Table1"/>
  </cacheSource>
  <cacheFields count="6">
    <cacheField name="Cuellos de botella_x000a_Transferir los cuellos de botella individuales de la hoja 'Ingresar datos de puntualidad'._x000a_Asignar categorías de cuellos de botella en la Columna D o utilizar esta lista para respaldar un análisis temático de los cuellos de botella recu" numFmtId="0">
      <sharedItems containsBlank="1"/>
    </cacheField>
    <cacheField name="ID de evento" numFmtId="0">
      <sharedItems containsString="0" containsBlank="1" containsNumber="1" containsInteger="1" minValue="1" maxValue="3"/>
    </cacheField>
    <cacheField name="Intervalo_x000a_Asignar un intervalo de 7-1-7" numFmtId="0">
      <sharedItems containsBlank="1"/>
    </cacheField>
    <cacheField name="Categoría de cuello de botella_x000a_Asignar una categoría" numFmtId="0">
      <sharedItems containsBlank="1"/>
    </cacheField>
    <cacheField name="Área técnica_x000a_Asignar un área_x000a_técnica JEE " numFmtId="0">
      <sharedItems/>
    </cacheField>
    <cacheField name="Indicador JEE_x000a_Asignar un indicador JEE (opcional)"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9">
  <r>
    <s v="El servicio de mensajería para el transporte de muestras de laboratorio no es confiable y ha cometido errores recientes."/>
    <n v="1"/>
    <s v="Respuesta"/>
    <s v="Falta de datos de vigilancia oportunos o completos."/>
    <s v=" "/>
    <s v=" "/>
  </r>
  <r>
    <s v="Suministros no disponibles de inmediato para la IPC en las instalaciones; necesidad de obtenerlos a nivel nacional."/>
    <n v="1"/>
    <s v="Respuesta"/>
    <s v="Disponibilidad limitada de tratamientos, contramedidas o equipo de protección personal. "/>
    <s v=" "/>
    <s v=" "/>
  </r>
  <r>
    <s v="La falta de personal en los centros de salud provocó retrasos adicionales."/>
    <n v="2"/>
    <s v="Detección"/>
    <s v="Capacidad limitada de gestión de casos clínicos.  "/>
    <s v=" "/>
    <s v=" "/>
  </r>
  <r>
    <s v="Falta de conocimiento del protocolo para la notificación inmediata de enfermedades prioritarias."/>
    <n v="2"/>
    <s v="Notificación"/>
    <s v="Falta de seguimiento de los procedimientos de notificación de eventos."/>
    <s v=" "/>
    <s v=" "/>
  </r>
  <r>
    <s v="El equipo de respuesta rápida se retrasó debido a los múltiples brotes en curso a los que estaban respondiendo los RRT en el estado. "/>
    <n v="2"/>
    <s v="Detección"/>
    <s v="Déficit de recursos humanos en la salud pública. "/>
    <s v=" "/>
    <s v=" "/>
  </r>
  <r>
    <s v="Las instalaciones locales de salud tenían poca conciencia clínica y no sospecharon de difteria."/>
    <n v="3"/>
    <s v="Detección"/>
    <s v="Poco conocimiento o sospecha clínica por parte de los trabajadores de la salud. "/>
    <s v=" "/>
    <s v=" "/>
  </r>
  <r>
    <s v="Retraso en la búsqueda de atención debido a la desconfianza en las instalaciones locales por una reciente noticia de radio. "/>
    <n v="3"/>
    <s v="Detección"/>
    <s v="Poco conocimiento o confianza por parte de la comunidad. "/>
    <s v=" "/>
    <s v=" "/>
  </r>
  <r>
    <s v="Falta de protocolo de notificación funcional si el oficial informante está fuera debido a una enfermedad."/>
    <n v="3"/>
    <s v="Notificación"/>
    <s v="Procedimientos inadecuados establecidos para la notificación de eventos. "/>
    <s v=" "/>
    <s v=" "/>
  </r>
  <r>
    <s v="El personal sobrecargado no podía recibir notificaciones cuando el oficial informante estaba fuera."/>
    <n v="3"/>
    <s v="Notificación"/>
    <m/>
    <s v=" "/>
    <s v=" "/>
  </r>
  <r>
    <m/>
    <m/>
    <m/>
    <m/>
    <s v=" "/>
    <s v=" "/>
  </r>
  <r>
    <m/>
    <m/>
    <m/>
    <m/>
    <s v=" "/>
    <s v=" "/>
  </r>
  <r>
    <m/>
    <m/>
    <m/>
    <m/>
    <s v=" "/>
    <s v=" "/>
  </r>
  <r>
    <m/>
    <m/>
    <m/>
    <m/>
    <s v=" "/>
    <s v=" "/>
  </r>
  <r>
    <m/>
    <m/>
    <m/>
    <m/>
    <s v=" "/>
    <s v=" "/>
  </r>
  <r>
    <m/>
    <m/>
    <m/>
    <m/>
    <s v=" "/>
    <s v=" "/>
  </r>
  <r>
    <m/>
    <m/>
    <m/>
    <m/>
    <s v=" "/>
    <s v=" "/>
  </r>
  <r>
    <m/>
    <m/>
    <m/>
    <m/>
    <s v=" "/>
    <s v=" "/>
  </r>
  <r>
    <m/>
    <m/>
    <m/>
    <m/>
    <s v=" "/>
    <s v=" "/>
  </r>
  <r>
    <m/>
    <m/>
    <m/>
    <m/>
    <s v=" "/>
    <s v=" "/>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52B87569-6955-A34B-A96B-90A5377DB975}" name="PivotTable1" cacheId="9367"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rowHeaderCaption="Bottleneck categories">
  <location ref="A24:C41" firstHeaderRow="1" firstDataRow="1" firstDataCol="0"/>
  <pivotFields count="6">
    <pivotField showAll="0"/>
    <pivotField showAll="0"/>
    <pivotField showAll="0"/>
    <pivotField showAll="0"/>
    <pivotField showAll="0"/>
    <pivotField showAll="0"/>
  </pivotFields>
  <formats count="4">
    <format dxfId="32">
      <pivotArea type="all" dataOnly="0" outline="0" fieldPosition="0"/>
    </format>
    <format dxfId="33">
      <pivotArea outline="0" collapsedLevelsAreSubtotals="1" fieldPosition="0"/>
    </format>
    <format dxfId="34">
      <pivotArea dataOnly="0" labelOnly="1" grandRow="1" outline="0" fieldPosition="0"/>
    </format>
    <format dxfId="35">
      <pivotArea dataOnly="0" labelOnly="1" outline="0" axis="axisValues" fieldPosition="0"/>
    </format>
  </formats>
  <pivotTableStyleInfo name="PivotStyleLight1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67108F2-6112-CC4F-8C51-A214854892D8}" name="Table1" displayName="Table1" ref="A1:F20" totalsRowShown="0" headerRowDxfId="10" dataDxfId="9" headerRowBorderDxfId="7" tableBorderDxfId="8" totalsRowBorderDxfId="6">
  <autoFilter ref="A1:F20" xr:uid="{B67108F2-6112-CC4F-8C51-A214854892D8}"/>
  <tableColumns count="6">
    <tableColumn id="1" xr3:uid="{8FA15F15-83D8-0C43-917B-40064CC94C42}" name="Cuellos de botella_x000a_Transferir los cuellos de botella individuales de la hoja 'Ingresar datos de puntualidad'._x000a_Asignar categorías de cuellos de botella en la Columna D o utilizar esta lista para respaldar un análisis temático de los cuellos de botella recu" dataDxfId="5"/>
    <tableColumn id="2" xr3:uid="{C5A8EA24-9B3C-714A-9A91-0E5CCC9B78F7}" name="ID de evento" dataDxfId="4"/>
    <tableColumn id="3" xr3:uid="{2F9936AC-E2C5-A842-A55B-9230FE87092A}" name="Intervalo_x000a_Asignar un intervalo de 7-1-7" dataDxfId="3"/>
    <tableColumn id="4" xr3:uid="{64E680D1-86F1-E848-8720-99FABE2A3310}" name="Categoría de cuello de botella_x000a_Asignar una categoría" dataDxfId="2"/>
    <tableColumn id="5" xr3:uid="{0B8B49D0-10DD-9F4D-B5F5-F91709D1A6B8}" name="Área técnica_x000a_Asignar un área_x000a_técnica JEE " dataDxfId="1"/>
    <tableColumn id="6" xr3:uid="{0C76FF79-04E5-F84E-A535-F3F051E08D09}" name="Indicador JEE_x000a_Asignar un indicador JEE (opcional)" dataDxfId="0"/>
  </tableColumns>
  <tableStyleInfo showFirstColumn="0" showLastColumn="0"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79998168889431442"/>
    <outlinePr summaryBelow="0" summaryRight="0"/>
  </sheetPr>
  <dimension ref="A1:AJ23"/>
  <sheetViews>
    <sheetView tabSelected="1" zoomScale="70" zoomScaleNormal="70" workbookViewId="0">
      <selection activeCell="B2" sqref="B2"/>
    </sheetView>
  </sheetViews>
  <sheetFormatPr defaultColWidth="14.42578125" defaultRowHeight="13.15"/>
  <cols>
    <col min="1" max="1" width="2.85546875" bestFit="1" customWidth="1"/>
    <col min="2" max="2" width="19.28515625" bestFit="1" customWidth="1"/>
    <col min="3" max="3" width="22.140625" hidden="1" customWidth="1"/>
    <col min="4" max="4" width="22.140625" bestFit="1" customWidth="1"/>
    <col min="5" max="6" width="20.140625" bestFit="1" customWidth="1"/>
    <col min="7" max="7" width="21.140625" customWidth="1"/>
    <col min="8" max="8" width="21.7109375" bestFit="1" customWidth="1"/>
    <col min="9" max="9" width="20.140625" customWidth="1"/>
    <col min="10" max="10" width="21.7109375" customWidth="1"/>
    <col min="11" max="12" width="9.140625" bestFit="1" customWidth="1"/>
    <col min="13" max="13" width="9.28515625" customWidth="1"/>
    <col min="14" max="14" width="25.140625" bestFit="1" customWidth="1"/>
    <col min="15" max="15" width="22" customWidth="1"/>
    <col min="16" max="16" width="27.28515625" bestFit="1" customWidth="1"/>
    <col min="17" max="17" width="9.140625" customWidth="1"/>
    <col min="18" max="18" width="9.140625" bestFit="1" customWidth="1"/>
    <col min="19" max="19" width="10" customWidth="1"/>
    <col min="20" max="20" width="24.42578125" bestFit="1" customWidth="1"/>
    <col min="21" max="27" width="26.42578125" bestFit="1" customWidth="1"/>
    <col min="28" max="28" width="26.7109375" customWidth="1"/>
    <col min="29" max="29" width="27.28515625" bestFit="1" customWidth="1"/>
    <col min="30" max="31" width="9.140625" bestFit="1" customWidth="1"/>
    <col min="32" max="32" width="9.28515625" customWidth="1"/>
    <col min="33" max="33" width="26.28515625" bestFit="1" customWidth="1"/>
    <col min="34" max="34" width="24.7109375" customWidth="1"/>
    <col min="35" max="35" width="24.42578125" customWidth="1"/>
    <col min="36" max="36" width="26.28515625" customWidth="1"/>
  </cols>
  <sheetData>
    <row r="1" spans="1:36">
      <c r="A1" s="10"/>
      <c r="B1" s="220" t="s">
        <v>0</v>
      </c>
      <c r="C1" s="220"/>
      <c r="D1" s="221"/>
      <c r="E1" s="221"/>
      <c r="F1" s="221"/>
      <c r="G1" s="225" t="s">
        <v>1</v>
      </c>
      <c r="H1" s="225"/>
      <c r="I1" s="222" t="s">
        <v>2</v>
      </c>
      <c r="J1" s="223"/>
      <c r="K1" s="223"/>
      <c r="L1" s="223"/>
      <c r="M1" s="223"/>
      <c r="N1" s="224"/>
      <c r="O1" s="226" t="s">
        <v>3</v>
      </c>
      <c r="P1" s="227"/>
      <c r="Q1" s="227"/>
      <c r="R1" s="227"/>
      <c r="S1" s="227"/>
      <c r="T1" s="227"/>
      <c r="U1" s="218" t="s">
        <v>4</v>
      </c>
      <c r="V1" s="219"/>
      <c r="W1" s="219"/>
      <c r="X1" s="219"/>
      <c r="Y1" s="219"/>
      <c r="Z1" s="219"/>
      <c r="AA1" s="218"/>
      <c r="AB1" s="218"/>
      <c r="AC1" s="219"/>
      <c r="AD1" s="219"/>
      <c r="AE1" s="219"/>
      <c r="AF1" s="219"/>
      <c r="AG1" s="219"/>
      <c r="AH1" s="11" t="s">
        <v>5</v>
      </c>
      <c r="AI1" s="12" t="s">
        <v>6</v>
      </c>
    </row>
    <row r="2" spans="1:36" s="2" customFormat="1" ht="93.6">
      <c r="A2" s="24"/>
      <c r="B2" s="88" t="s">
        <v>7</v>
      </c>
      <c r="C2" s="67" t="s">
        <v>8</v>
      </c>
      <c r="D2" s="67" t="s">
        <v>9</v>
      </c>
      <c r="E2" s="67" t="s">
        <v>10</v>
      </c>
      <c r="F2" s="68" t="s">
        <v>11</v>
      </c>
      <c r="G2" s="69" t="s">
        <v>12</v>
      </c>
      <c r="H2" s="70" t="s">
        <v>13</v>
      </c>
      <c r="I2" s="13" t="s">
        <v>14</v>
      </c>
      <c r="J2" s="21" t="s">
        <v>15</v>
      </c>
      <c r="K2" s="228" t="s">
        <v>16</v>
      </c>
      <c r="L2" s="229"/>
      <c r="M2" s="230"/>
      <c r="N2" s="20" t="s">
        <v>17</v>
      </c>
      <c r="O2" s="23" t="s">
        <v>18</v>
      </c>
      <c r="P2" s="21" t="s">
        <v>15</v>
      </c>
      <c r="Q2" s="231" t="s">
        <v>19</v>
      </c>
      <c r="R2" s="229"/>
      <c r="S2" s="230"/>
      <c r="T2" s="21" t="s">
        <v>20</v>
      </c>
      <c r="U2" s="62" t="s">
        <v>21</v>
      </c>
      <c r="V2" s="72" t="s">
        <v>22</v>
      </c>
      <c r="W2" s="21" t="s">
        <v>23</v>
      </c>
      <c r="X2" s="21" t="s">
        <v>24</v>
      </c>
      <c r="Y2" s="21" t="s">
        <v>25</v>
      </c>
      <c r="Z2" s="21" t="s">
        <v>26</v>
      </c>
      <c r="AA2" s="22" t="s">
        <v>27</v>
      </c>
      <c r="AB2" s="19" t="s">
        <v>28</v>
      </c>
      <c r="AC2" s="71" t="s">
        <v>15</v>
      </c>
      <c r="AD2" s="231" t="s">
        <v>29</v>
      </c>
      <c r="AE2" s="229"/>
      <c r="AF2" s="230"/>
      <c r="AG2" s="32" t="s">
        <v>30</v>
      </c>
      <c r="AH2" s="29" t="s">
        <v>31</v>
      </c>
      <c r="AI2" s="73" t="s">
        <v>32</v>
      </c>
    </row>
    <row r="3" spans="1:36" s="3" customFormat="1" ht="39" thickBot="1">
      <c r="A3" s="25" t="s">
        <v>33</v>
      </c>
      <c r="B3" s="54" t="s">
        <v>34</v>
      </c>
      <c r="C3" s="54" t="s">
        <v>35</v>
      </c>
      <c r="D3" s="54" t="s">
        <v>36</v>
      </c>
      <c r="E3" s="54" t="s">
        <v>37</v>
      </c>
      <c r="F3" s="55" t="s">
        <v>37</v>
      </c>
      <c r="G3" s="56" t="s">
        <v>38</v>
      </c>
      <c r="H3" s="54" t="s">
        <v>39</v>
      </c>
      <c r="I3" s="27" t="s">
        <v>38</v>
      </c>
      <c r="J3" s="28" t="s">
        <v>39</v>
      </c>
      <c r="K3" s="28" t="s">
        <v>40</v>
      </c>
      <c r="L3" s="26" t="s">
        <v>41</v>
      </c>
      <c r="M3" s="26" t="s">
        <v>42</v>
      </c>
      <c r="N3" s="31" t="s">
        <v>39</v>
      </c>
      <c r="O3" s="27" t="s">
        <v>38</v>
      </c>
      <c r="P3" s="28" t="s">
        <v>39</v>
      </c>
      <c r="Q3" s="28" t="s">
        <v>40</v>
      </c>
      <c r="R3" s="26" t="s">
        <v>41</v>
      </c>
      <c r="S3" s="26" t="s">
        <v>42</v>
      </c>
      <c r="T3" s="31" t="s">
        <v>39</v>
      </c>
      <c r="U3" s="27" t="s">
        <v>43</v>
      </c>
      <c r="V3" s="28" t="s">
        <v>43</v>
      </c>
      <c r="W3" s="28" t="s">
        <v>43</v>
      </c>
      <c r="X3" s="28" t="s">
        <v>43</v>
      </c>
      <c r="Y3" s="28" t="s">
        <v>43</v>
      </c>
      <c r="Z3" s="28" t="s">
        <v>43</v>
      </c>
      <c r="AA3" s="26" t="s">
        <v>43</v>
      </c>
      <c r="AB3" s="27" t="s">
        <v>44</v>
      </c>
      <c r="AC3" s="28" t="s">
        <v>39</v>
      </c>
      <c r="AD3" s="28" t="s">
        <v>40</v>
      </c>
      <c r="AE3" s="26" t="s">
        <v>41</v>
      </c>
      <c r="AF3" s="26" t="s">
        <v>42</v>
      </c>
      <c r="AG3" s="31" t="s">
        <v>39</v>
      </c>
      <c r="AH3" s="26" t="s">
        <v>38</v>
      </c>
      <c r="AI3" s="26" t="s">
        <v>39</v>
      </c>
    </row>
    <row r="4" spans="1:36" ht="153">
      <c r="A4" s="9">
        <v>1</v>
      </c>
      <c r="B4" s="33" t="s">
        <v>45</v>
      </c>
      <c r="C4" s="33"/>
      <c r="D4" s="34" t="s">
        <v>46</v>
      </c>
      <c r="E4" s="34" t="s">
        <v>47</v>
      </c>
      <c r="F4" s="34" t="s">
        <v>48</v>
      </c>
      <c r="G4" s="35">
        <v>45124</v>
      </c>
      <c r="H4" s="34" t="s">
        <v>49</v>
      </c>
      <c r="I4" s="35">
        <v>45095</v>
      </c>
      <c r="J4" s="34" t="s">
        <v>50</v>
      </c>
      <c r="K4" s="34" t="s">
        <v>51</v>
      </c>
      <c r="L4" s="34"/>
      <c r="M4" s="34"/>
      <c r="N4" s="34" t="s">
        <v>52</v>
      </c>
      <c r="O4" s="35">
        <v>45125</v>
      </c>
      <c r="P4" s="82" t="s">
        <v>53</v>
      </c>
      <c r="Q4" s="34"/>
      <c r="R4" s="34"/>
      <c r="S4" s="34"/>
      <c r="T4" s="34" t="s">
        <v>54</v>
      </c>
      <c r="U4" s="35">
        <v>45127</v>
      </c>
      <c r="V4" s="35">
        <v>45128</v>
      </c>
      <c r="W4" s="35">
        <v>45138</v>
      </c>
      <c r="X4" s="35">
        <v>45137</v>
      </c>
      <c r="Y4" s="38">
        <v>45127</v>
      </c>
      <c r="Z4" s="38">
        <v>45129</v>
      </c>
      <c r="AA4" s="38">
        <v>45127</v>
      </c>
      <c r="AB4" s="38">
        <f>IF(COUNTIF(U4:AA4,""),"Incomplete",MAX(U4:AA4))</f>
        <v>45138</v>
      </c>
      <c r="AC4" s="7" t="s">
        <v>55</v>
      </c>
      <c r="AD4" s="34" t="s">
        <v>56</v>
      </c>
      <c r="AE4" s="34" t="s">
        <v>57</v>
      </c>
      <c r="AF4" s="34"/>
      <c r="AG4" s="34" t="s">
        <v>58</v>
      </c>
      <c r="AH4" s="35">
        <v>45153</v>
      </c>
      <c r="AI4" s="37" t="s">
        <v>59</v>
      </c>
    </row>
    <row r="5" spans="1:36" ht="163.15">
      <c r="A5" s="8">
        <v>2</v>
      </c>
      <c r="B5" s="33" t="s">
        <v>60</v>
      </c>
      <c r="C5" s="33"/>
      <c r="D5" s="34" t="s">
        <v>61</v>
      </c>
      <c r="E5" s="34" t="s">
        <v>62</v>
      </c>
      <c r="F5" s="34" t="s">
        <v>63</v>
      </c>
      <c r="G5" s="35">
        <v>45174</v>
      </c>
      <c r="H5" s="34" t="s">
        <v>64</v>
      </c>
      <c r="I5" s="35">
        <v>45178</v>
      </c>
      <c r="J5" s="34" t="s">
        <v>65</v>
      </c>
      <c r="K5" s="34" t="s">
        <v>66</v>
      </c>
      <c r="L5" s="34" t="s">
        <v>67</v>
      </c>
      <c r="M5" s="34"/>
      <c r="N5" s="34" t="s">
        <v>68</v>
      </c>
      <c r="O5" s="35">
        <v>45184</v>
      </c>
      <c r="P5" s="82" t="s">
        <v>69</v>
      </c>
      <c r="Q5" s="34" t="s">
        <v>70</v>
      </c>
      <c r="R5" s="34"/>
      <c r="S5" s="34"/>
      <c r="T5" s="34"/>
      <c r="U5" s="35">
        <v>45191</v>
      </c>
      <c r="V5" s="35">
        <v>45192</v>
      </c>
      <c r="W5" s="35">
        <v>45188</v>
      </c>
      <c r="X5" s="35">
        <v>45192</v>
      </c>
      <c r="Y5" s="38">
        <v>45193</v>
      </c>
      <c r="Z5" s="38">
        <v>45194</v>
      </c>
      <c r="AA5" s="38">
        <v>45187</v>
      </c>
      <c r="AB5" s="38">
        <f>IF(COUNTIF(U5:AA5,""),"Incomplete",MAX(U5:AA5))</f>
        <v>45194</v>
      </c>
      <c r="AC5" s="7" t="s">
        <v>71</v>
      </c>
      <c r="AD5" s="34" t="s">
        <v>72</v>
      </c>
      <c r="AE5" s="34"/>
      <c r="AF5" s="34"/>
      <c r="AG5" s="34" t="s">
        <v>73</v>
      </c>
      <c r="AH5" s="38">
        <v>45245</v>
      </c>
      <c r="AI5" s="37" t="s">
        <v>59</v>
      </c>
    </row>
    <row r="6" spans="1:36" ht="163.15">
      <c r="A6" s="8">
        <v>3</v>
      </c>
      <c r="B6" s="33" t="s">
        <v>60</v>
      </c>
      <c r="C6" s="33"/>
      <c r="D6" s="34" t="s">
        <v>61</v>
      </c>
      <c r="E6" s="34" t="s">
        <v>74</v>
      </c>
      <c r="F6" s="81" t="s">
        <v>75</v>
      </c>
      <c r="G6" s="35">
        <v>45210</v>
      </c>
      <c r="H6" s="34" t="s">
        <v>76</v>
      </c>
      <c r="I6" s="35">
        <v>45220</v>
      </c>
      <c r="J6" s="34" t="s">
        <v>77</v>
      </c>
      <c r="K6" s="34" t="s">
        <v>78</v>
      </c>
      <c r="L6" s="34" t="s">
        <v>79</v>
      </c>
      <c r="M6" s="34"/>
      <c r="N6" s="34" t="s">
        <v>80</v>
      </c>
      <c r="O6" s="35">
        <v>45221</v>
      </c>
      <c r="P6" s="82" t="s">
        <v>81</v>
      </c>
      <c r="Q6" s="34" t="s">
        <v>82</v>
      </c>
      <c r="R6" s="34" t="s">
        <v>83</v>
      </c>
      <c r="S6" s="34"/>
      <c r="T6" s="34" t="s">
        <v>84</v>
      </c>
      <c r="U6" s="35">
        <v>45223</v>
      </c>
      <c r="V6" s="35">
        <v>45224</v>
      </c>
      <c r="W6" s="35">
        <v>45226</v>
      </c>
      <c r="X6" s="35">
        <v>45223</v>
      </c>
      <c r="Y6" s="38">
        <v>45225</v>
      </c>
      <c r="Z6" s="38">
        <v>45224</v>
      </c>
      <c r="AA6" s="38">
        <v>45222</v>
      </c>
      <c r="AB6" s="38">
        <f t="shared" ref="AB6" si="0">IF(COUNTIF(U6:AA6,""),"Incomplete",MAX(U6:AA6))</f>
        <v>45226</v>
      </c>
      <c r="AC6" s="7"/>
      <c r="AD6" s="34"/>
      <c r="AE6" s="34"/>
      <c r="AF6" s="34"/>
      <c r="AG6" s="34"/>
      <c r="AH6" s="38" t="s">
        <v>85</v>
      </c>
      <c r="AI6" s="37" t="s">
        <v>86</v>
      </c>
    </row>
    <row r="7" spans="1:36">
      <c r="A7" s="8"/>
      <c r="B7" s="33"/>
      <c r="C7" s="33"/>
      <c r="D7" s="34"/>
      <c r="E7" s="34"/>
      <c r="F7" s="34"/>
      <c r="G7" s="60"/>
      <c r="H7" s="34"/>
      <c r="I7" s="60"/>
      <c r="J7" s="34"/>
      <c r="K7" s="34"/>
      <c r="L7" s="34"/>
      <c r="M7" s="34"/>
      <c r="N7" s="34"/>
      <c r="O7" s="60"/>
      <c r="P7" s="34"/>
      <c r="Q7" s="34"/>
      <c r="R7" s="34"/>
      <c r="S7" s="34"/>
      <c r="T7" s="34"/>
      <c r="U7" s="60"/>
      <c r="V7" s="60"/>
      <c r="W7" s="60"/>
      <c r="X7" s="60"/>
      <c r="Y7" s="60"/>
      <c r="Z7" s="60"/>
      <c r="AA7" s="60"/>
      <c r="AB7" s="38"/>
      <c r="AC7" s="34"/>
      <c r="AD7" s="34"/>
      <c r="AE7" s="34"/>
      <c r="AF7" s="34"/>
      <c r="AG7" s="34"/>
      <c r="AH7" s="60"/>
      <c r="AI7" s="34"/>
    </row>
    <row r="8" spans="1:36" s="1" customFormat="1">
      <c r="A8" s="8"/>
      <c r="B8" s="33"/>
      <c r="C8" s="33"/>
      <c r="D8" s="34"/>
      <c r="E8" s="34"/>
      <c r="F8" s="34"/>
      <c r="G8" s="60"/>
      <c r="H8" s="34"/>
      <c r="I8" s="60"/>
      <c r="J8" s="34"/>
      <c r="K8" s="34"/>
      <c r="L8" s="34"/>
      <c r="M8" s="34"/>
      <c r="N8" s="34"/>
      <c r="O8" s="60"/>
      <c r="P8" s="34"/>
      <c r="Q8" s="34"/>
      <c r="R8" s="34"/>
      <c r="S8" s="34"/>
      <c r="T8" s="34"/>
      <c r="U8" s="60"/>
      <c r="V8" s="60"/>
      <c r="W8" s="60"/>
      <c r="X8" s="60"/>
      <c r="Y8" s="60"/>
      <c r="Z8" s="60"/>
      <c r="AA8" s="60"/>
      <c r="AB8" s="38"/>
      <c r="AC8" s="34"/>
      <c r="AD8" s="34"/>
      <c r="AE8" s="34"/>
      <c r="AF8" s="34"/>
      <c r="AG8" s="34"/>
      <c r="AH8" s="60"/>
      <c r="AI8" s="34"/>
      <c r="AJ8"/>
    </row>
    <row r="9" spans="1:36">
      <c r="A9" s="8"/>
      <c r="B9" s="33"/>
      <c r="C9" s="33"/>
      <c r="D9" s="34"/>
      <c r="E9" s="34"/>
      <c r="F9" s="34"/>
      <c r="G9" s="60"/>
      <c r="H9" s="34"/>
      <c r="I9" s="60"/>
      <c r="J9" s="34"/>
      <c r="K9" s="34"/>
      <c r="L9" s="34"/>
      <c r="M9" s="34"/>
      <c r="N9" s="34"/>
      <c r="O9" s="60"/>
      <c r="P9" s="34"/>
      <c r="Q9" s="34"/>
      <c r="R9" s="34"/>
      <c r="S9" s="34"/>
      <c r="T9" s="34"/>
      <c r="U9" s="60"/>
      <c r="V9" s="60"/>
      <c r="W9" s="60"/>
      <c r="X9" s="60"/>
      <c r="Y9" s="60"/>
      <c r="Z9" s="60"/>
      <c r="AA9" s="60"/>
      <c r="AB9" s="38"/>
      <c r="AC9" s="34"/>
      <c r="AD9" s="34"/>
      <c r="AE9" s="34"/>
      <c r="AF9" s="34"/>
      <c r="AG9" s="34"/>
      <c r="AH9" s="60"/>
      <c r="AI9" s="34"/>
    </row>
    <row r="10" spans="1:36">
      <c r="A10" s="8"/>
      <c r="B10" s="33"/>
      <c r="C10" s="33"/>
      <c r="D10" s="34"/>
      <c r="E10" s="34"/>
      <c r="F10" s="34"/>
      <c r="G10" s="60"/>
      <c r="H10" s="34"/>
      <c r="I10" s="60"/>
      <c r="J10" s="34"/>
      <c r="K10" s="34"/>
      <c r="L10" s="34"/>
      <c r="M10" s="34"/>
      <c r="N10" s="34"/>
      <c r="O10" s="60"/>
      <c r="P10" s="34"/>
      <c r="Q10" s="34"/>
      <c r="R10" s="34"/>
      <c r="S10" s="34"/>
      <c r="T10" s="34"/>
      <c r="U10" s="60"/>
      <c r="V10" s="60"/>
      <c r="W10" s="60"/>
      <c r="X10" s="60"/>
      <c r="Y10" s="60"/>
      <c r="Z10" s="60"/>
      <c r="AA10" s="60"/>
      <c r="AB10" s="38"/>
      <c r="AC10" s="34"/>
      <c r="AD10" s="34"/>
      <c r="AE10" s="34"/>
      <c r="AF10" s="34"/>
      <c r="AG10" s="34"/>
      <c r="AH10" s="60"/>
      <c r="AI10" s="34"/>
    </row>
    <row r="11" spans="1:36">
      <c r="A11" s="8"/>
      <c r="B11" s="33"/>
      <c r="C11" s="33"/>
      <c r="D11" s="34"/>
      <c r="E11" s="34"/>
      <c r="F11" s="34"/>
      <c r="G11" s="60"/>
      <c r="H11" s="34"/>
      <c r="I11" s="60"/>
      <c r="J11" s="34"/>
      <c r="K11" s="34"/>
      <c r="L11" s="34"/>
      <c r="M11" s="34"/>
      <c r="N11" s="34"/>
      <c r="O11" s="60"/>
      <c r="P11" s="34"/>
      <c r="Q11" s="34"/>
      <c r="R11" s="34"/>
      <c r="S11" s="34"/>
      <c r="T11" s="34"/>
      <c r="U11" s="60"/>
      <c r="V11" s="60"/>
      <c r="W11" s="60"/>
      <c r="X11" s="60"/>
      <c r="Y11" s="60"/>
      <c r="Z11" s="60"/>
      <c r="AA11" s="60"/>
      <c r="AB11" s="38"/>
      <c r="AC11" s="34"/>
      <c r="AD11" s="34"/>
      <c r="AE11" s="34"/>
      <c r="AF11" s="34"/>
      <c r="AG11" s="34"/>
      <c r="AH11" s="60"/>
      <c r="AI11" s="34"/>
    </row>
    <row r="12" spans="1:36">
      <c r="A12" s="8"/>
      <c r="B12" s="33"/>
      <c r="C12" s="33"/>
      <c r="D12" s="34"/>
      <c r="E12" s="34"/>
      <c r="F12" s="34"/>
      <c r="G12" s="60"/>
      <c r="H12" s="34"/>
      <c r="I12" s="60"/>
      <c r="J12" s="34"/>
      <c r="K12" s="34"/>
      <c r="L12" s="34"/>
      <c r="M12" s="34"/>
      <c r="N12" s="34"/>
      <c r="O12" s="60"/>
      <c r="P12" s="34"/>
      <c r="Q12" s="34"/>
      <c r="R12" s="34"/>
      <c r="S12" s="34"/>
      <c r="T12" s="34"/>
      <c r="U12" s="60"/>
      <c r="V12" s="60"/>
      <c r="W12" s="60"/>
      <c r="X12" s="60"/>
      <c r="Y12" s="60"/>
      <c r="Z12" s="60"/>
      <c r="AA12" s="60"/>
      <c r="AB12" s="38"/>
      <c r="AC12" s="34"/>
      <c r="AD12" s="34"/>
      <c r="AE12" s="34"/>
      <c r="AF12" s="34"/>
      <c r="AG12" s="34"/>
      <c r="AH12" s="60"/>
      <c r="AI12" s="34"/>
    </row>
    <row r="13" spans="1:36">
      <c r="A13" s="8"/>
      <c r="B13" s="33"/>
      <c r="C13" s="33"/>
      <c r="D13" s="34"/>
      <c r="E13" s="34"/>
      <c r="F13" s="34"/>
      <c r="G13" s="60"/>
      <c r="H13" s="34"/>
      <c r="I13" s="60"/>
      <c r="J13" s="34"/>
      <c r="K13" s="34"/>
      <c r="L13" s="34"/>
      <c r="M13" s="34"/>
      <c r="N13" s="34"/>
      <c r="O13" s="60"/>
      <c r="P13" s="34"/>
      <c r="Q13" s="34"/>
      <c r="R13" s="34"/>
      <c r="S13" s="34"/>
      <c r="T13" s="34"/>
      <c r="U13" s="60"/>
      <c r="V13" s="60"/>
      <c r="W13" s="60"/>
      <c r="X13" s="60"/>
      <c r="Y13" s="60"/>
      <c r="Z13" s="60"/>
      <c r="AA13" s="60"/>
      <c r="AB13" s="38"/>
      <c r="AC13" s="34"/>
      <c r="AD13" s="34"/>
      <c r="AE13" s="34"/>
      <c r="AF13" s="34"/>
      <c r="AG13" s="34"/>
      <c r="AH13" s="60"/>
      <c r="AI13" s="34"/>
    </row>
    <row r="14" spans="1:36">
      <c r="A14" s="8"/>
      <c r="B14" s="33"/>
      <c r="C14" s="33"/>
      <c r="D14" s="34"/>
      <c r="E14" s="34"/>
      <c r="F14" s="34"/>
      <c r="G14" s="60"/>
      <c r="H14" s="34"/>
      <c r="I14" s="60"/>
      <c r="J14" s="34"/>
      <c r="K14" s="34"/>
      <c r="L14" s="34"/>
      <c r="M14" s="34"/>
      <c r="N14" s="34"/>
      <c r="O14" s="60"/>
      <c r="P14" s="34"/>
      <c r="Q14" s="34"/>
      <c r="R14" s="34"/>
      <c r="S14" s="34"/>
      <c r="T14" s="34"/>
      <c r="U14" s="60"/>
      <c r="V14" s="60"/>
      <c r="W14" s="60"/>
      <c r="X14" s="60"/>
      <c r="Y14" s="60"/>
      <c r="Z14" s="60"/>
      <c r="AA14" s="60"/>
      <c r="AB14" s="38"/>
      <c r="AC14" s="34"/>
      <c r="AD14" s="34"/>
      <c r="AE14" s="34"/>
      <c r="AF14" s="34"/>
      <c r="AG14" s="34"/>
      <c r="AH14" s="60"/>
      <c r="AI14" s="34"/>
    </row>
    <row r="15" spans="1:36">
      <c r="A15" s="8"/>
      <c r="B15" s="33"/>
      <c r="C15" s="33"/>
      <c r="D15" s="34"/>
      <c r="E15" s="34"/>
      <c r="F15" s="34"/>
      <c r="G15" s="60"/>
      <c r="H15" s="34"/>
      <c r="I15" s="60"/>
      <c r="J15" s="34"/>
      <c r="K15" s="34"/>
      <c r="L15" s="34"/>
      <c r="M15" s="34"/>
      <c r="N15" s="34"/>
      <c r="O15" s="60"/>
      <c r="P15" s="34"/>
      <c r="Q15" s="34"/>
      <c r="R15" s="34"/>
      <c r="S15" s="34"/>
      <c r="T15" s="34"/>
      <c r="U15" s="60"/>
      <c r="V15" s="60"/>
      <c r="W15" s="60"/>
      <c r="X15" s="60"/>
      <c r="Y15" s="60"/>
      <c r="Z15" s="60"/>
      <c r="AA15" s="60"/>
      <c r="AB15" s="38"/>
      <c r="AC15" s="34"/>
      <c r="AD15" s="34"/>
      <c r="AE15" s="34"/>
      <c r="AF15" s="34"/>
      <c r="AG15" s="34"/>
      <c r="AH15" s="60"/>
      <c r="AI15" s="34"/>
    </row>
    <row r="16" spans="1:36">
      <c r="A16" s="8"/>
      <c r="B16" s="33"/>
      <c r="C16" s="33"/>
      <c r="D16" s="34"/>
      <c r="E16" s="34"/>
      <c r="F16" s="34"/>
      <c r="G16" s="60"/>
      <c r="H16" s="34"/>
      <c r="I16" s="60"/>
      <c r="J16" s="34"/>
      <c r="K16" s="34"/>
      <c r="L16" s="34"/>
      <c r="M16" s="34"/>
      <c r="N16" s="34"/>
      <c r="O16" s="60"/>
      <c r="P16" s="34"/>
      <c r="Q16" s="34"/>
      <c r="R16" s="34"/>
      <c r="S16" s="34"/>
      <c r="T16" s="34"/>
      <c r="U16" s="60"/>
      <c r="V16" s="60"/>
      <c r="W16" s="60"/>
      <c r="X16" s="60"/>
      <c r="Y16" s="60"/>
      <c r="Z16" s="60"/>
      <c r="AA16" s="60"/>
      <c r="AB16" s="38"/>
      <c r="AC16" s="34"/>
      <c r="AD16" s="34"/>
      <c r="AE16" s="34"/>
      <c r="AF16" s="34"/>
      <c r="AG16" s="34"/>
      <c r="AH16" s="60"/>
      <c r="AI16" s="34"/>
    </row>
    <row r="17" spans="1:35">
      <c r="A17" s="8"/>
      <c r="B17" s="33"/>
      <c r="C17" s="33"/>
      <c r="D17" s="34"/>
      <c r="E17" s="34"/>
      <c r="F17" s="34"/>
      <c r="G17" s="60"/>
      <c r="H17" s="34"/>
      <c r="I17" s="60"/>
      <c r="J17" s="34"/>
      <c r="K17" s="34"/>
      <c r="L17" s="34"/>
      <c r="M17" s="34"/>
      <c r="N17" s="34"/>
      <c r="O17" s="60"/>
      <c r="P17" s="34"/>
      <c r="Q17" s="34"/>
      <c r="R17" s="34"/>
      <c r="S17" s="34"/>
      <c r="T17" s="34"/>
      <c r="U17" s="60"/>
      <c r="V17" s="60"/>
      <c r="W17" s="60"/>
      <c r="X17" s="60"/>
      <c r="Y17" s="60"/>
      <c r="Z17" s="60"/>
      <c r="AA17" s="60"/>
      <c r="AB17" s="38"/>
      <c r="AC17" s="34"/>
      <c r="AD17" s="34"/>
      <c r="AE17" s="34"/>
      <c r="AF17" s="34"/>
      <c r="AG17" s="34"/>
      <c r="AH17" s="60"/>
      <c r="AI17" s="34"/>
    </row>
    <row r="18" spans="1:35">
      <c r="A18" s="8"/>
      <c r="B18" s="33"/>
      <c r="C18" s="33"/>
      <c r="D18" s="34"/>
      <c r="E18" s="34"/>
      <c r="F18" s="34"/>
      <c r="G18" s="60"/>
      <c r="H18" s="34"/>
      <c r="I18" s="60"/>
      <c r="J18" s="34"/>
      <c r="K18" s="34"/>
      <c r="L18" s="34"/>
      <c r="M18" s="34"/>
      <c r="N18" s="34"/>
      <c r="O18" s="60"/>
      <c r="P18" s="34"/>
      <c r="Q18" s="34"/>
      <c r="R18" s="34"/>
      <c r="S18" s="34"/>
      <c r="T18" s="34"/>
      <c r="U18" s="60"/>
      <c r="V18" s="60"/>
      <c r="W18" s="60"/>
      <c r="X18" s="60"/>
      <c r="Y18" s="60"/>
      <c r="Z18" s="60"/>
      <c r="AA18" s="60"/>
      <c r="AB18" s="38"/>
      <c r="AC18" s="34"/>
      <c r="AD18" s="34"/>
      <c r="AE18" s="34"/>
      <c r="AF18" s="34"/>
      <c r="AG18" s="34"/>
      <c r="AH18" s="60"/>
      <c r="AI18" s="34"/>
    </row>
    <row r="19" spans="1:35">
      <c r="A19" s="8">
        <v>16</v>
      </c>
      <c r="B19" s="36"/>
      <c r="C19" s="33"/>
      <c r="D19" s="37"/>
      <c r="E19" s="37"/>
      <c r="F19" s="37"/>
      <c r="G19" s="38"/>
      <c r="H19" s="37"/>
      <c r="I19" s="38"/>
      <c r="J19" s="37"/>
      <c r="K19" s="34"/>
      <c r="L19" s="34"/>
      <c r="M19" s="34"/>
      <c r="N19" s="34"/>
      <c r="O19" s="38"/>
      <c r="P19" s="7"/>
      <c r="Q19" s="34"/>
      <c r="R19" s="34"/>
      <c r="S19" s="34"/>
      <c r="T19" s="34"/>
      <c r="U19" s="35"/>
      <c r="V19" s="38"/>
      <c r="W19" s="38"/>
      <c r="X19" s="38"/>
      <c r="Y19" s="38"/>
      <c r="Z19" s="38"/>
      <c r="AA19" s="38"/>
      <c r="AB19" s="38"/>
      <c r="AC19" s="7"/>
      <c r="AD19" s="34"/>
      <c r="AE19" s="34"/>
      <c r="AF19" s="34"/>
      <c r="AG19" s="34"/>
      <c r="AH19" s="38"/>
      <c r="AI19" s="39"/>
    </row>
    <row r="20" spans="1:35" s="59" customFormat="1" ht="10.15">
      <c r="A20" s="217" t="s">
        <v>87</v>
      </c>
      <c r="B20" s="217"/>
      <c r="C20" s="217"/>
      <c r="D20" s="217"/>
      <c r="E20" s="217"/>
      <c r="F20" s="217"/>
      <c r="G20" s="217"/>
      <c r="H20" s="217"/>
      <c r="I20" s="57"/>
      <c r="J20" s="57"/>
      <c r="K20" s="57"/>
      <c r="L20" s="57"/>
      <c r="M20" s="57"/>
      <c r="N20" s="57"/>
      <c r="O20" s="57"/>
      <c r="P20" s="57"/>
      <c r="Q20" s="57"/>
      <c r="R20" s="57"/>
      <c r="S20" s="57"/>
      <c r="T20" s="57"/>
      <c r="U20" s="57"/>
      <c r="V20" s="57"/>
      <c r="W20" s="57"/>
      <c r="X20" s="57"/>
      <c r="Y20" s="57"/>
      <c r="Z20" s="57"/>
      <c r="AA20" s="57"/>
      <c r="AB20" s="57"/>
      <c r="AC20" s="58"/>
      <c r="AD20" s="58"/>
      <c r="AE20" s="58"/>
      <c r="AF20" s="58"/>
      <c r="AG20" s="58"/>
      <c r="AH20" s="58"/>
      <c r="AI20" s="58"/>
    </row>
    <row r="21" spans="1:35" s="16" customFormat="1" ht="10.15">
      <c r="A21" s="215" t="s">
        <v>88</v>
      </c>
      <c r="B21" s="215"/>
      <c r="C21" s="215"/>
      <c r="D21" s="215"/>
      <c r="E21" s="215"/>
      <c r="F21" s="215"/>
      <c r="G21" s="215"/>
      <c r="H21" s="21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row>
    <row r="22" spans="1:35" s="16" customFormat="1" ht="10.15">
      <c r="A22" s="216" t="s">
        <v>89</v>
      </c>
      <c r="B22" s="216"/>
      <c r="C22" s="216"/>
      <c r="D22" s="216"/>
      <c r="E22" s="216"/>
      <c r="F22" s="216"/>
      <c r="G22" s="216"/>
      <c r="H22" s="216"/>
      <c r="I22" s="216"/>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6"/>
    </row>
    <row r="23" spans="1:35" s="16" customFormat="1" ht="10.15">
      <c r="A23" s="216" t="s">
        <v>90</v>
      </c>
      <c r="B23" s="216"/>
      <c r="C23" s="216"/>
      <c r="D23" s="216"/>
      <c r="E23" s="216"/>
      <c r="F23" s="216"/>
      <c r="G23" s="216"/>
      <c r="H23" s="216"/>
      <c r="I23" s="216"/>
      <c r="J23" s="216"/>
      <c r="K23" s="216"/>
      <c r="L23" s="216"/>
      <c r="M23" s="216"/>
      <c r="N23" s="216"/>
      <c r="O23" s="216"/>
      <c r="P23" s="216"/>
      <c r="Q23" s="216"/>
      <c r="R23" s="216"/>
      <c r="S23" s="216"/>
      <c r="T23" s="216"/>
      <c r="U23" s="216"/>
      <c r="V23" s="216"/>
      <c r="W23" s="216"/>
      <c r="X23" s="216"/>
      <c r="Y23" s="216"/>
      <c r="Z23" s="216"/>
      <c r="AA23" s="216"/>
      <c r="AB23" s="216"/>
      <c r="AC23" s="216"/>
      <c r="AD23" s="216"/>
      <c r="AE23" s="216"/>
      <c r="AF23" s="216"/>
      <c r="AG23" s="216"/>
      <c r="AH23" s="216"/>
      <c r="AI23" s="216"/>
    </row>
  </sheetData>
  <mergeCells count="12">
    <mergeCell ref="A21:AI21"/>
    <mergeCell ref="A22:AI22"/>
    <mergeCell ref="A23:AI23"/>
    <mergeCell ref="A20:H20"/>
    <mergeCell ref="U1:AG1"/>
    <mergeCell ref="B1:F1"/>
    <mergeCell ref="I1:N1"/>
    <mergeCell ref="G1:H1"/>
    <mergeCell ref="O1:T1"/>
    <mergeCell ref="K2:M2"/>
    <mergeCell ref="Q2:S2"/>
    <mergeCell ref="AD2:AF2"/>
  </mergeCells>
  <phoneticPr fontId="2" type="noConversion"/>
  <conditionalFormatting sqref="AB4:AB18">
    <cfRule type="containsText" dxfId="31" priority="1" stopIfTrue="1" operator="containsText" text="Incomplete">
      <formula>NOT(ISERROR(SEARCH("Incomplete",AB4)))</formula>
    </cfRule>
  </conditionalFormatting>
  <dataValidations count="1">
    <dataValidation type="list" allowBlank="1" showInputMessage="1" showErrorMessage="1" sqref="C4:C20" xr:uid="{B2B538B5-7B5F-B148-8880-ACFBE05E9F91}">
      <formula1>"Endemic disease,Animal disease,Non-endemic disease,Other health threats"</formula1>
    </dataValidation>
  </dataValidations>
  <pageMargins left="0" right="0" top="0" bottom="0" header="0" footer="0"/>
  <ignoredErrors>
    <ignoredError sqref="AB4" formulaRange="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79998168889431442"/>
    <outlinePr summaryBelow="0" summaryRight="0"/>
  </sheetPr>
  <dimension ref="A1:T46"/>
  <sheetViews>
    <sheetView topLeftCell="A15" zoomScale="55" zoomScaleNormal="55" workbookViewId="0">
      <selection activeCell="M28" sqref="M28"/>
    </sheetView>
  </sheetViews>
  <sheetFormatPr defaultColWidth="14.42578125" defaultRowHeight="13.15"/>
  <cols>
    <col min="1" max="1" width="2.28515625" style="94" customWidth="1"/>
    <col min="2" max="2" width="18.140625" style="94" customWidth="1"/>
    <col min="3" max="3" width="18.28515625" style="94" customWidth="1"/>
    <col min="4" max="4" width="16.140625" style="94" customWidth="1"/>
    <col min="5" max="5" width="17.7109375" style="94" customWidth="1"/>
    <col min="6" max="6" width="18" style="94" customWidth="1"/>
    <col min="7" max="7" width="19.28515625" style="94" customWidth="1"/>
    <col min="8" max="9" width="19.140625" style="94" customWidth="1"/>
    <col min="10" max="10" width="19.42578125" style="94" customWidth="1"/>
    <col min="11" max="11" width="19.42578125" style="94" bestFit="1" customWidth="1"/>
    <col min="12" max="12" width="19.85546875" style="94" customWidth="1"/>
    <col min="13" max="15" width="19.42578125" style="94" customWidth="1"/>
    <col min="16" max="16" width="24.140625" style="94" customWidth="1"/>
    <col min="17" max="17" width="28.28515625" style="94" customWidth="1"/>
    <col min="18" max="16384" width="14.42578125" style="94"/>
  </cols>
  <sheetData>
    <row r="1" spans="1:17">
      <c r="A1" s="18"/>
      <c r="B1" s="237" t="s">
        <v>0</v>
      </c>
      <c r="C1" s="237"/>
      <c r="D1" s="237"/>
      <c r="E1" s="237"/>
      <c r="F1" s="237"/>
      <c r="G1" s="4" t="s">
        <v>2</v>
      </c>
      <c r="H1" s="5" t="s">
        <v>91</v>
      </c>
      <c r="I1" s="233" t="s">
        <v>92</v>
      </c>
      <c r="J1" s="233"/>
      <c r="K1" s="233"/>
      <c r="L1" s="233"/>
      <c r="M1" s="233"/>
      <c r="N1" s="233"/>
      <c r="O1" s="233"/>
      <c r="P1" s="233"/>
      <c r="Q1" s="6" t="s">
        <v>93</v>
      </c>
    </row>
    <row r="2" spans="1:17" s="110" customFormat="1" ht="145.15">
      <c r="A2" s="30"/>
      <c r="B2" s="97" t="s">
        <v>94</v>
      </c>
      <c r="C2" s="98" t="s">
        <v>95</v>
      </c>
      <c r="D2" s="99" t="s">
        <v>96</v>
      </c>
      <c r="E2" s="100" t="s">
        <v>97</v>
      </c>
      <c r="F2" s="101" t="s">
        <v>98</v>
      </c>
      <c r="G2" s="102" t="s">
        <v>99</v>
      </c>
      <c r="H2" s="103" t="s">
        <v>100</v>
      </c>
      <c r="I2" s="104" t="s">
        <v>101</v>
      </c>
      <c r="J2" s="105" t="s">
        <v>102</v>
      </c>
      <c r="K2" s="104" t="s">
        <v>103</v>
      </c>
      <c r="L2" s="104" t="s">
        <v>104</v>
      </c>
      <c r="M2" s="106" t="s">
        <v>105</v>
      </c>
      <c r="N2" s="107" t="s">
        <v>106</v>
      </c>
      <c r="O2" s="108" t="s">
        <v>107</v>
      </c>
      <c r="P2" s="109" t="s">
        <v>108</v>
      </c>
      <c r="Q2" s="17" t="s">
        <v>109</v>
      </c>
    </row>
    <row r="3" spans="1:17">
      <c r="A3" s="15">
        <v>1</v>
      </c>
      <c r="B3" s="111" t="str">
        <f>IF('1. Datos sobre puntualidad'!$B4="","",'1. Datos sobre puntualidad'!$B4)</f>
        <v>Cólera</v>
      </c>
      <c r="C3" s="112">
        <f>IF('1. Datos sobre puntualidad'!$G4="","",'1. Datos sobre puntualidad'!$G4)</f>
        <v>45124</v>
      </c>
      <c r="D3" s="113" t="str">
        <f>IF('1. Datos sobre puntualidad'!$D4="","",'1. Datos sobre puntualidad'!$D4)</f>
        <v>Región occidental</v>
      </c>
      <c r="E3" s="113" t="str">
        <f>IF('1. Datos sobre puntualidad'!$E4="","",'1. Datos sobre puntualidad'!$E4)</f>
        <v>Estado de Pillau</v>
      </c>
      <c r="F3" s="114" t="str">
        <f>IF('1. Datos sobre puntualidad'!$F4="","",'1. Datos sobre puntualidad'!$F4)</f>
        <v>Prado</v>
      </c>
      <c r="G3" s="115">
        <f>IF((OR('1. Datos sobre puntualidad'!$I4="",'1. Datos sobre puntualidad'!$G4="")),"Faltante",IF((OR('1. Datos sobre puntualidad'!$I4="NA",'1. Datos sobre puntualidad'!$G4="NA")),"NA",_xlfn.DAYS('1. Datos sobre puntualidad'!$I4,'1. Datos sobre puntualidad'!$G4)))</f>
        <v>-29</v>
      </c>
      <c r="H3" s="116">
        <f>IF((OR('1. Datos sobre puntualidad'!$O4="",'1. Datos sobre puntualidad'!$I4="")),"Faltante",IF((OR('1. Datos sobre puntualidad'!O4="NA",'1. Datos sobre puntualidad'!$I4="NA")),"NA",_xlfn.DAYS('1. Datos sobre puntualidad'!$O4,'1. Datos sobre puntualidad'!$I4)))</f>
        <v>30</v>
      </c>
      <c r="I3" s="117">
        <f>IF((OR('1. Datos sobre puntualidad'!$U4="",'1. Datos sobre puntualidad'!$O4="")),"Faltante",IF((OR('1. Datos sobre puntualidad'!$U4="NA",'1. Datos sobre puntualidad'!$O4="NA")),"NA",_xlfn.DAYS('1. Datos sobre puntualidad'!$U4,'1. Datos sobre puntualidad'!$O4)))</f>
        <v>2</v>
      </c>
      <c r="J3" s="117">
        <f>IF((OR('1. Datos sobre puntualidad'!$V4="",'1. Datos sobre puntualidad'!$O4="")),"Faltante",IF((OR('1. Datos sobre puntualidad'!$V4="NA",'1. Datos sobre puntualidad'!$O4="NA")),"NA",_xlfn.DAYS('1. Datos sobre puntualidad'!$V4,'1. Datos sobre puntualidad'!$O4)))</f>
        <v>3</v>
      </c>
      <c r="K3" s="117">
        <f>IF((OR('1. Datos sobre puntualidad'!$W4="",'1. Datos sobre puntualidad'!$O4="")),"Faltante",IF((OR('1. Datos sobre puntualidad'!$W4="NA",'1. Datos sobre puntualidad'!$O4="NA")),"NA",_xlfn.DAYS('1. Datos sobre puntualidad'!$W4,'1. Datos sobre puntualidad'!$O4)))</f>
        <v>13</v>
      </c>
      <c r="L3" s="117">
        <f>IF((OR('1. Datos sobre puntualidad'!$X4="",'1. Datos sobre puntualidad'!$O4="")),"Faltante",IF((OR('1. Datos sobre puntualidad'!$X4="NA",'1. Datos sobre puntualidad'!$O4="NA")),"NA",_xlfn.DAYS('1. Datos sobre puntualidad'!$X4,'1. Datos sobre puntualidad'!$O4)))</f>
        <v>12</v>
      </c>
      <c r="M3" s="117">
        <f>IF((OR('1. Datos sobre puntualidad'!$Y4="",'1. Datos sobre puntualidad'!$O4="")),"Faltante",IF((OR('1. Datos sobre puntualidad'!$Y4="NA",'1. Datos sobre puntualidad'!$O4="NA")),"NA",_xlfn.DAYS('1. Datos sobre puntualidad'!$Y4,'1. Datos sobre puntualidad'!$O4)))</f>
        <v>2</v>
      </c>
      <c r="N3" s="117">
        <f>IF((OR('1. Datos sobre puntualidad'!$Z4="",'1. Datos sobre puntualidad'!$O4="")),"Faltante",IF((OR('1. Datos sobre puntualidad'!$Z4="NA",'1. Datos sobre puntualidad'!$O4="NA")),"NA",_xlfn.DAYS('1. Datos sobre puntualidad'!$Z4,'1. Datos sobre puntualidad'!$O4)))</f>
        <v>4</v>
      </c>
      <c r="O3" s="118">
        <f>IF((OR('1. Datos sobre puntualidad'!$AA4="",'1. Datos sobre puntualidad'!$O4="")),"Faltante",IF((OR('1. Datos sobre puntualidad'!$AA4="NA",'1. Datos sobre puntualidad'!$O4="NA")),"NA",_xlfn.DAYS('1. Datos sobre puntualidad'!$AA4,'1. Datos sobre puntualidad'!$O4)))</f>
        <v>2</v>
      </c>
      <c r="P3" s="119">
        <f>IF(COUNTIF(I3:O3,"Faltante")&gt;0,"Faltante",IF((OR('1. Datos sobre puntualidad'!$AB4="",'1. Datos sobre puntualidad'!$O4="")),"Faltante",IF((OR('1. Datos sobre puntualidad'!$AB4="NA",'1. Datos sobre puntualidad'!$O4="NA")),"NA",_xlfn.DAYS('1. Datos sobre puntualidad'!$AB4,'1. Datos sobre puntualidad'!$O4))))</f>
        <v>13</v>
      </c>
      <c r="Q3" s="90"/>
    </row>
    <row r="4" spans="1:17">
      <c r="A4" s="120">
        <v>2</v>
      </c>
      <c r="B4" s="121" t="str">
        <f>IF('1. Datos sobre puntualidad'!$B5="","",'1. Datos sobre puntualidad'!$B5)</f>
        <v>Difteria</v>
      </c>
      <c r="C4" s="122">
        <f>IF('1. Datos sobre puntualidad'!$G5="","",'1. Datos sobre puntualidad'!$G5)</f>
        <v>45174</v>
      </c>
      <c r="D4" s="123" t="str">
        <f>IF('1. Datos sobre puntualidad'!$D5="","",'1. Datos sobre puntualidad'!$D5)</f>
        <v>Región sudeste</v>
      </c>
      <c r="E4" s="123" t="str">
        <f>IF('1. Datos sobre puntualidad'!$E5="","",'1. Datos sobre puntualidad'!$E5)</f>
        <v>Estado de Kerigam</v>
      </c>
      <c r="F4" s="124" t="str">
        <f>IF('1. Datos sobre puntualidad'!$F5="","",'1. Datos sobre puntualidad'!$F5)</f>
        <v>Mallar</v>
      </c>
      <c r="G4" s="125">
        <f>IF((OR('1. Datos sobre puntualidad'!$I5="",'1. Datos sobre puntualidad'!$G5="")),"Faltante",IF((OR('1. Datos sobre puntualidad'!$I5="NA",'1. Datos sobre puntualidad'!$G5="NA")),"NA",_xlfn.DAYS('1. Datos sobre puntualidad'!$I5,'1. Datos sobre puntualidad'!$G5)))</f>
        <v>4</v>
      </c>
      <c r="H4" s="116">
        <f>IF((OR('1. Datos sobre puntualidad'!$O5="",'1. Datos sobre puntualidad'!$I5="")),"Faltante",IF((OR('1. Datos sobre puntualidad'!O5="NA",'1. Datos sobre puntualidad'!$I5="NA")),"NA",_xlfn.DAYS('1. Datos sobre puntualidad'!$O5,'1. Datos sobre puntualidad'!$I5)))</f>
        <v>6</v>
      </c>
      <c r="I4" s="126">
        <f>IF((OR('1. Datos sobre puntualidad'!$U5="",'1. Datos sobre puntualidad'!$O5="")),"Faltante",IF((OR('1. Datos sobre puntualidad'!$U5="NA",'1. Datos sobre puntualidad'!$O5="NA")),"NA",_xlfn.DAYS('1. Datos sobre puntualidad'!$U5,'1. Datos sobre puntualidad'!$O5)))</f>
        <v>7</v>
      </c>
      <c r="J4" s="126">
        <f>IF((OR('1. Datos sobre puntualidad'!$V5="",'1. Datos sobre puntualidad'!$O5="")),"Faltante",IF((OR('1. Datos sobre puntualidad'!$V5="NA",'1. Datos sobre puntualidad'!$O5="NA")),"NA",_xlfn.DAYS('1. Datos sobre puntualidad'!$V5,'1. Datos sobre puntualidad'!$O5)))</f>
        <v>8</v>
      </c>
      <c r="K4" s="126">
        <f>IF((OR('1. Datos sobre puntualidad'!$W5="",'1. Datos sobre puntualidad'!$O5="")),"Faltante",IF((OR('1. Datos sobre puntualidad'!$W5="NA",'1. Datos sobre puntualidad'!$O5="NA")),"NA",_xlfn.DAYS('1. Datos sobre puntualidad'!$W5,'1. Datos sobre puntualidad'!$O5)))</f>
        <v>4</v>
      </c>
      <c r="L4" s="126">
        <f>IF((OR('1. Datos sobre puntualidad'!$X5="",'1. Datos sobre puntualidad'!$O5="")),"Faltante",IF((OR('1. Datos sobre puntualidad'!$X5="NA",'1. Datos sobre puntualidad'!$O5="NA")),"NA",_xlfn.DAYS('1. Datos sobre puntualidad'!$X5,'1. Datos sobre puntualidad'!$O5)))</f>
        <v>8</v>
      </c>
      <c r="M4" s="126">
        <f>IF((OR('1. Datos sobre puntualidad'!$Y5="",'1. Datos sobre puntualidad'!$O5="")),"Faltante",IF((OR('1. Datos sobre puntualidad'!$Y5="NA",'1. Datos sobre puntualidad'!$O5="NA")),"NA",_xlfn.DAYS('1. Datos sobre puntualidad'!$Y5,'1. Datos sobre puntualidad'!$O5)))</f>
        <v>9</v>
      </c>
      <c r="N4" s="126">
        <f>IF((OR('1. Datos sobre puntualidad'!$Z5="",'1. Datos sobre puntualidad'!$O5="")),"Faltante",IF((OR('1. Datos sobre puntualidad'!$Z5="NA",'1. Datos sobre puntualidad'!$O5="NA")),"NA",_xlfn.DAYS('1. Datos sobre puntualidad'!$Z5,'1. Datos sobre puntualidad'!$O5)))</f>
        <v>10</v>
      </c>
      <c r="O4" s="127">
        <f>IF((OR('1. Datos sobre puntualidad'!$AA5="",'1. Datos sobre puntualidad'!$O5="")),"Faltante",IF((OR('1. Datos sobre puntualidad'!$AA5="NA",'1. Datos sobre puntualidad'!$O5="NA")),"NA",_xlfn.DAYS('1. Datos sobre puntualidad'!$AA5,'1. Datos sobre puntualidad'!$O5)))</f>
        <v>3</v>
      </c>
      <c r="P4" s="119">
        <f>IF(COUNTIF(I4:O4,"Faltante")&gt;0,"Faltante",IF((OR('1. Datos sobre puntualidad'!$AB5="",'1. Datos sobre puntualidad'!$O5="")),"Faltante",IF((OR('1. Datos sobre puntualidad'!$AB5="NA",'1. Datos sobre puntualidad'!$O5="NA")),"NA",_xlfn.DAYS('1. Datos sobre puntualidad'!$AB5,'1. Datos sobre puntualidad'!$O5))))</f>
        <v>10</v>
      </c>
      <c r="Q4" s="91"/>
    </row>
    <row r="5" spans="1:17" ht="23.45">
      <c r="A5" s="14">
        <v>3</v>
      </c>
      <c r="B5" s="121" t="str">
        <f>IF('1. Datos sobre puntualidad'!$B6="","",'1. Datos sobre puntualidad'!$B6)</f>
        <v>Difteria</v>
      </c>
      <c r="C5" s="122">
        <f>IF('1. Datos sobre puntualidad'!$G6="","",'1. Datos sobre puntualidad'!$G6)</f>
        <v>45210</v>
      </c>
      <c r="D5" s="123" t="str">
        <f>IF('1. Datos sobre puntualidad'!$D6="","",'1. Datos sobre puntualidad'!$D6)</f>
        <v>Región sudeste</v>
      </c>
      <c r="E5" s="123" t="str">
        <f>IF('1. Datos sobre puntualidad'!$E6="","",'1. Datos sobre puntualidad'!$E6)</f>
        <v>Estado de Sapona</v>
      </c>
      <c r="F5" s="124" t="str">
        <f>IF('1. Datos sobre puntualidad'!$F6="","",'1. Datos sobre puntualidad'!$F6)</f>
        <v>Seldwara</v>
      </c>
      <c r="G5" s="125">
        <f>IF((OR('1. Datos sobre puntualidad'!$I6="",'1. Datos sobre puntualidad'!$G6="")),"Faltante",IF((OR('1. Datos sobre puntualidad'!$I6="NA",'1. Datos sobre puntualidad'!$G6="NA")),"NA",_xlfn.DAYS('1. Datos sobre puntualidad'!$I6,'1. Datos sobre puntualidad'!$G6)))</f>
        <v>10</v>
      </c>
      <c r="H5" s="116">
        <f>IF((OR('1. Datos sobre puntualidad'!$O6="",'1. Datos sobre puntualidad'!$I6="")),"Faltante",IF((OR('1. Datos sobre puntualidad'!O6="NA",'1. Datos sobre puntualidad'!$I6="NA")),"NA",_xlfn.DAYS('1. Datos sobre puntualidad'!$O6,'1. Datos sobre puntualidad'!$I6)))</f>
        <v>1</v>
      </c>
      <c r="I5" s="126">
        <f>IF((OR('1. Datos sobre puntualidad'!$U6="",'1. Datos sobre puntualidad'!$O6="")),"Faltante",IF((OR('1. Datos sobre puntualidad'!$U6="NA",'1. Datos sobre puntualidad'!$O6="NA")),"NA",_xlfn.DAYS('1. Datos sobre puntualidad'!$U6,'1. Datos sobre puntualidad'!$O6)))</f>
        <v>2</v>
      </c>
      <c r="J5" s="126">
        <f>IF((OR('1. Datos sobre puntualidad'!$V6="",'1. Datos sobre puntualidad'!$O6="")),"Faltante",IF((OR('1. Datos sobre puntualidad'!$V6="NA",'1. Datos sobre puntualidad'!$O6="NA")),"NA",_xlfn.DAYS('1. Datos sobre puntualidad'!$V6,'1. Datos sobre puntualidad'!$O6)))</f>
        <v>3</v>
      </c>
      <c r="K5" s="126">
        <f>IF((OR('1. Datos sobre puntualidad'!$W6="",'1. Datos sobre puntualidad'!$O6="")),"Faltante",IF((OR('1. Datos sobre puntualidad'!$W6="NA",'1. Datos sobre puntualidad'!$O6="NA")),"NA",_xlfn.DAYS('1. Datos sobre puntualidad'!$W6,'1. Datos sobre puntualidad'!$O6)))</f>
        <v>5</v>
      </c>
      <c r="L5" s="126">
        <f>IF((OR('1. Datos sobre puntualidad'!$X6="",'1. Datos sobre puntualidad'!$O6="")),"Faltante",IF((OR('1. Datos sobre puntualidad'!$X6="NA",'1. Datos sobre puntualidad'!$O6="NA")),"NA",_xlfn.DAYS('1. Datos sobre puntualidad'!$X6,'1. Datos sobre puntualidad'!$O6)))</f>
        <v>2</v>
      </c>
      <c r="M5" s="126">
        <f>IF((OR('1. Datos sobre puntualidad'!$Y6="",'1. Datos sobre puntualidad'!$O6="")),"Faltante",IF((OR('1. Datos sobre puntualidad'!$Y6="NA",'1. Datos sobre puntualidad'!$O6="NA")),"NA",_xlfn.DAYS('1. Datos sobre puntualidad'!$Y6,'1. Datos sobre puntualidad'!$O6)))</f>
        <v>4</v>
      </c>
      <c r="N5" s="126">
        <f>IF((OR('1. Datos sobre puntualidad'!$Z6="",'1. Datos sobre puntualidad'!$O6="")),"Faltante",IF((OR('1. Datos sobre puntualidad'!$Z6="NA",'1. Datos sobre puntualidad'!$O6="NA")),"NA",_xlfn.DAYS('1. Datos sobre puntualidad'!$Z6,'1. Datos sobre puntualidad'!$O6)))</f>
        <v>3</v>
      </c>
      <c r="O5" s="127">
        <f>IF((OR('1. Datos sobre puntualidad'!$AA6="",'1. Datos sobre puntualidad'!$O6="")),"Faltante",IF((OR('1. Datos sobre puntualidad'!$AA6="NA",'1. Datos sobre puntualidad'!$O6="NA")),"NA",_xlfn.DAYS('1. Datos sobre puntualidad'!$AA6,'1. Datos sobre puntualidad'!$O6)))</f>
        <v>1</v>
      </c>
      <c r="P5" s="119">
        <f>IF(COUNTIF(I5:O5,"Faltante")&gt;0,"Faltante",IF((OR('1. Datos sobre puntualidad'!$AB6="",'1. Datos sobre puntualidad'!$O6="")),"Faltante",IF((OR('1. Datos sobre puntualidad'!$AB6="NA",'1. Datos sobre puntualidad'!$O6="NA")),"NA",_xlfn.DAYS('1. Datos sobre puntualidad'!$AB6,'1. Datos sobre puntualidad'!$O6))))</f>
        <v>5</v>
      </c>
      <c r="Q5" s="92" t="s">
        <v>110</v>
      </c>
    </row>
    <row r="6" spans="1:17">
      <c r="A6" s="120">
        <v>4</v>
      </c>
      <c r="B6" s="121" t="str">
        <f>IF('1. Datos sobre puntualidad'!$B7="","",'1. Datos sobre puntualidad'!$B7)</f>
        <v/>
      </c>
      <c r="C6" s="122" t="str">
        <f>IF('1. Datos sobre puntualidad'!$G7="","",'1. Datos sobre puntualidad'!$G7)</f>
        <v/>
      </c>
      <c r="D6" s="123" t="str">
        <f>IF('1. Datos sobre puntualidad'!$D7="","",'1. Datos sobre puntualidad'!$D7)</f>
        <v/>
      </c>
      <c r="E6" s="123" t="str">
        <f>IF('1. Datos sobre puntualidad'!$E7="","",'1. Datos sobre puntualidad'!$E7)</f>
        <v/>
      </c>
      <c r="F6" s="124" t="str">
        <f>IF('1. Datos sobre puntualidad'!$F7="","",'1. Datos sobre puntualidad'!$F7)</f>
        <v/>
      </c>
      <c r="G6" s="125" t="str">
        <f>IF((OR('1. Datos sobre puntualidad'!$I7="",'1. Datos sobre puntualidad'!$G7="")),"Faltante",IF((OR('1. Datos sobre puntualidad'!$I7="NA",'1. Datos sobre puntualidad'!$G7="NA")),"NA",_xlfn.DAYS('1. Datos sobre puntualidad'!$I7,'1. Datos sobre puntualidad'!$G7)))</f>
        <v>Faltante</v>
      </c>
      <c r="H6" s="116" t="str">
        <f>IF((OR('1. Datos sobre puntualidad'!$O7="",'1. Datos sobre puntualidad'!$I7="")),"Faltante",IF((OR('1. Datos sobre puntualidad'!O7="NA",'1. Datos sobre puntualidad'!$I7="NA")),"NA",_xlfn.DAYS('1. Datos sobre puntualidad'!$O7,'1. Datos sobre puntualidad'!$I7)))</f>
        <v>Faltante</v>
      </c>
      <c r="I6" s="126" t="str">
        <f>IF((OR('1. Datos sobre puntualidad'!$U7="",'1. Datos sobre puntualidad'!$O7="")),"Faltante",IF((OR('1. Datos sobre puntualidad'!$U7="NA",'1. Datos sobre puntualidad'!$O7="NA")),"NA",_xlfn.DAYS('1. Datos sobre puntualidad'!$U7,'1. Datos sobre puntualidad'!$O7)))</f>
        <v>Faltante</v>
      </c>
      <c r="J6" s="126" t="str">
        <f>IF((OR('1. Datos sobre puntualidad'!$V7="",'1. Datos sobre puntualidad'!$O7="")),"Faltante",IF((OR('1. Datos sobre puntualidad'!$V7="NA",'1. Datos sobre puntualidad'!$O7="NA")),"NA",_xlfn.DAYS('1. Datos sobre puntualidad'!$V7,'1. Datos sobre puntualidad'!$O7)))</f>
        <v>Faltante</v>
      </c>
      <c r="K6" s="126" t="str">
        <f>IF((OR('1. Datos sobre puntualidad'!$W7="",'1. Datos sobre puntualidad'!$O7="")),"Faltante",IF((OR('1. Datos sobre puntualidad'!$W7="NA",'1. Datos sobre puntualidad'!$O7="NA")),"NA",_xlfn.DAYS('1. Datos sobre puntualidad'!$W7,'1. Datos sobre puntualidad'!$O7)))</f>
        <v>Faltante</v>
      </c>
      <c r="L6" s="126" t="str">
        <f>IF((OR('1. Datos sobre puntualidad'!$X7="",'1. Datos sobre puntualidad'!$O7="")),"Faltante",IF((OR('1. Datos sobre puntualidad'!$X7="NA",'1. Datos sobre puntualidad'!$O7="NA")),"NA",_xlfn.DAYS('1. Datos sobre puntualidad'!$X7,'1. Datos sobre puntualidad'!$O7)))</f>
        <v>Faltante</v>
      </c>
      <c r="M6" s="126" t="str">
        <f>IF((OR('1. Datos sobre puntualidad'!$Y7="",'1. Datos sobre puntualidad'!$O7="")),"Faltante",IF((OR('1. Datos sobre puntualidad'!$Y7="NA",'1. Datos sobre puntualidad'!$O7="NA")),"NA",_xlfn.DAYS('1. Datos sobre puntualidad'!$Y7,'1. Datos sobre puntualidad'!$O7)))</f>
        <v>Faltante</v>
      </c>
      <c r="N6" s="126" t="str">
        <f>IF((OR('1. Datos sobre puntualidad'!$Z7="",'1. Datos sobre puntualidad'!$O7="")),"Faltante",IF((OR('1. Datos sobre puntualidad'!$Z7="NA",'1. Datos sobre puntualidad'!$O7="NA")),"NA",_xlfn.DAYS('1. Datos sobre puntualidad'!$Z7,'1. Datos sobre puntualidad'!$O7)))</f>
        <v>Faltante</v>
      </c>
      <c r="O6" s="127" t="str">
        <f>IF((OR('1. Datos sobre puntualidad'!$AA7="",'1. Datos sobre puntualidad'!$O7="")),"Faltante",IF((OR('1. Datos sobre puntualidad'!$AA7="NA",'1. Datos sobre puntualidad'!$O7="NA")),"NA",_xlfn.DAYS('1. Datos sobre puntualidad'!$AA7,'1. Datos sobre puntualidad'!$O7)))</f>
        <v>Faltante</v>
      </c>
      <c r="P6" s="119" t="str">
        <f>IF(COUNTIF(I6:O6,"Faltante")&gt;0,"Faltante",IF((OR('1. Datos sobre puntualidad'!$AB7="",'1. Datos sobre puntualidad'!$O7="")),"Faltante",IF((OR('1. Datos sobre puntualidad'!$AB7="NA",'1. Datos sobre puntualidad'!$O7="NA")),"NA",_xlfn.DAYS('1. Datos sobre puntualidad'!$AB7,'1. Datos sobre puntualidad'!$O7))))</f>
        <v>Faltante</v>
      </c>
      <c r="Q6" s="91"/>
    </row>
    <row r="7" spans="1:17">
      <c r="A7" s="14">
        <v>5</v>
      </c>
      <c r="B7" s="121" t="str">
        <f>IF('1. Datos sobre puntualidad'!$B8="","",'1. Datos sobre puntualidad'!$B8)</f>
        <v/>
      </c>
      <c r="C7" s="122" t="str">
        <f>IF('1. Datos sobre puntualidad'!$G8="","",'1. Datos sobre puntualidad'!$G8)</f>
        <v/>
      </c>
      <c r="D7" s="123" t="str">
        <f>IF('1. Datos sobre puntualidad'!$D8="","",'1. Datos sobre puntualidad'!$D8)</f>
        <v/>
      </c>
      <c r="E7" s="123" t="str">
        <f>IF('1. Datos sobre puntualidad'!$E8="","",'1. Datos sobre puntualidad'!$E8)</f>
        <v/>
      </c>
      <c r="F7" s="124" t="str">
        <f>IF('1. Datos sobre puntualidad'!$F8="","",'1. Datos sobre puntualidad'!$F8)</f>
        <v/>
      </c>
      <c r="G7" s="125" t="str">
        <f>IF((OR('1. Datos sobre puntualidad'!$I8="",'1. Datos sobre puntualidad'!$G8="")),"Faltante",IF((OR('1. Datos sobre puntualidad'!$I8="NA",'1. Datos sobre puntualidad'!$G8="NA")),"NA",_xlfn.DAYS('1. Datos sobre puntualidad'!$I8,'1. Datos sobre puntualidad'!$G8)))</f>
        <v>Faltante</v>
      </c>
      <c r="H7" s="116" t="str">
        <f>IF((OR('1. Datos sobre puntualidad'!$O8="",'1. Datos sobre puntualidad'!$I8="")),"Faltante",IF((OR('1. Datos sobre puntualidad'!O8="NA",'1. Datos sobre puntualidad'!$I8="NA")),"NA",_xlfn.DAYS('1. Datos sobre puntualidad'!$O8,'1. Datos sobre puntualidad'!$I8)))</f>
        <v>Faltante</v>
      </c>
      <c r="I7" s="126" t="str">
        <f>IF((OR('1. Datos sobre puntualidad'!$U8="",'1. Datos sobre puntualidad'!$O8="")),"Faltante",IF((OR('1. Datos sobre puntualidad'!$U8="NA",'1. Datos sobre puntualidad'!$O8="NA")),"NA",_xlfn.DAYS('1. Datos sobre puntualidad'!$U8,'1. Datos sobre puntualidad'!$O8)))</f>
        <v>Faltante</v>
      </c>
      <c r="J7" s="126" t="str">
        <f>IF((OR('1. Datos sobre puntualidad'!$V8="",'1. Datos sobre puntualidad'!$O8="")),"Faltante",IF((OR('1. Datos sobre puntualidad'!$V8="NA",'1. Datos sobre puntualidad'!$O8="NA")),"NA",_xlfn.DAYS('1. Datos sobre puntualidad'!$V8,'1. Datos sobre puntualidad'!$O8)))</f>
        <v>Faltante</v>
      </c>
      <c r="K7" s="126" t="str">
        <f>IF((OR('1. Datos sobre puntualidad'!$W8="",'1. Datos sobre puntualidad'!$O8="")),"Faltante",IF((OR('1. Datos sobre puntualidad'!$W8="NA",'1. Datos sobre puntualidad'!$O8="NA")),"NA",_xlfn.DAYS('1. Datos sobre puntualidad'!$W8,'1. Datos sobre puntualidad'!$O8)))</f>
        <v>Faltante</v>
      </c>
      <c r="L7" s="126" t="str">
        <f>IF((OR('1. Datos sobre puntualidad'!$X8="",'1. Datos sobre puntualidad'!$O8="")),"Faltante",IF((OR('1. Datos sobre puntualidad'!$X8="NA",'1. Datos sobre puntualidad'!$O8="NA")),"NA",_xlfn.DAYS('1. Datos sobre puntualidad'!$X8,'1. Datos sobre puntualidad'!$O8)))</f>
        <v>Faltante</v>
      </c>
      <c r="M7" s="126" t="str">
        <f>IF((OR('1. Datos sobre puntualidad'!$Y8="",'1. Datos sobre puntualidad'!$O8="")),"Faltante",IF((OR('1. Datos sobre puntualidad'!$Y8="NA",'1. Datos sobre puntualidad'!$O8="NA")),"NA",_xlfn.DAYS('1. Datos sobre puntualidad'!$Y8,'1. Datos sobre puntualidad'!$O8)))</f>
        <v>Faltante</v>
      </c>
      <c r="N7" s="126" t="str">
        <f>IF((OR('1. Datos sobre puntualidad'!$Z8="",'1. Datos sobre puntualidad'!$O8="")),"Faltante",IF((OR('1. Datos sobre puntualidad'!$Z8="NA",'1. Datos sobre puntualidad'!$O8="NA")),"NA",_xlfn.DAYS('1. Datos sobre puntualidad'!$Z8,'1. Datos sobre puntualidad'!$O8)))</f>
        <v>Faltante</v>
      </c>
      <c r="O7" s="127" t="str">
        <f>IF((OR('1. Datos sobre puntualidad'!$AA8="",'1. Datos sobre puntualidad'!$O8="")),"Faltante",IF((OR('1. Datos sobre puntualidad'!$AA8="NA",'1. Datos sobre puntualidad'!$O8="NA")),"NA",_xlfn.DAYS('1. Datos sobre puntualidad'!$AA8,'1. Datos sobre puntualidad'!$O8)))</f>
        <v>Faltante</v>
      </c>
      <c r="P7" s="119" t="str">
        <f>IF(COUNTIF(I7:O7,"Faltante")&gt;0,"Faltante",IF((OR('1. Datos sobre puntualidad'!$AB8="",'1. Datos sobre puntualidad'!$O8="")),"Faltante",IF((OR('1. Datos sobre puntualidad'!$AB8="NA",'1. Datos sobre puntualidad'!$O8="NA")),"NA",_xlfn.DAYS('1. Datos sobre puntualidad'!$AB8,'1. Datos sobre puntualidad'!$O8))))</f>
        <v>Faltante</v>
      </c>
      <c r="Q7" s="91"/>
    </row>
    <row r="8" spans="1:17">
      <c r="A8" s="120">
        <v>6</v>
      </c>
      <c r="B8" s="121" t="str">
        <f>IF('1. Datos sobre puntualidad'!$B9="","",'1. Datos sobre puntualidad'!$B9)</f>
        <v/>
      </c>
      <c r="C8" s="122" t="str">
        <f>IF('1. Datos sobre puntualidad'!$G9="","",'1. Datos sobre puntualidad'!$G9)</f>
        <v/>
      </c>
      <c r="D8" s="123" t="str">
        <f>IF('1. Datos sobre puntualidad'!$D9="","",'1. Datos sobre puntualidad'!$D9)</f>
        <v/>
      </c>
      <c r="E8" s="123" t="str">
        <f>IF('1. Datos sobre puntualidad'!$E9="","",'1. Datos sobre puntualidad'!$E9)</f>
        <v/>
      </c>
      <c r="F8" s="124" t="str">
        <f>IF('1. Datos sobre puntualidad'!$F9="","",'1. Datos sobre puntualidad'!$F9)</f>
        <v/>
      </c>
      <c r="G8" s="125" t="str">
        <f>IF((OR('1. Datos sobre puntualidad'!$I9="",'1. Datos sobre puntualidad'!$G9="")),"Faltante",IF((OR('1. Datos sobre puntualidad'!$I9="NA",'1. Datos sobre puntualidad'!$G9="NA")),"NA",_xlfn.DAYS('1. Datos sobre puntualidad'!$I9,'1. Datos sobre puntualidad'!$G9)))</f>
        <v>Faltante</v>
      </c>
      <c r="H8" s="116" t="str">
        <f>IF((OR('1. Datos sobre puntualidad'!$O9="",'1. Datos sobre puntualidad'!$I9="")),"Faltante",IF((OR('1. Datos sobre puntualidad'!O9="NA",'1. Datos sobre puntualidad'!$I9="NA")),"NA",_xlfn.DAYS('1. Datos sobre puntualidad'!$O9,'1. Datos sobre puntualidad'!$I9)))</f>
        <v>Faltante</v>
      </c>
      <c r="I8" s="126" t="str">
        <f>IF((OR('1. Datos sobre puntualidad'!$U9="",'1. Datos sobre puntualidad'!$O9="")),"Faltante",IF((OR('1. Datos sobre puntualidad'!$U9="NA",'1. Datos sobre puntualidad'!$O9="NA")),"NA",_xlfn.DAYS('1. Datos sobre puntualidad'!$U9,'1. Datos sobre puntualidad'!$O9)))</f>
        <v>Faltante</v>
      </c>
      <c r="J8" s="126" t="str">
        <f>IF((OR('1. Datos sobre puntualidad'!$V9="",'1. Datos sobre puntualidad'!$O9="")),"Faltante",IF((OR('1. Datos sobre puntualidad'!$V9="NA",'1. Datos sobre puntualidad'!$O9="NA")),"NA",_xlfn.DAYS('1. Datos sobre puntualidad'!$V9,'1. Datos sobre puntualidad'!$O9)))</f>
        <v>Faltante</v>
      </c>
      <c r="K8" s="126" t="str">
        <f>IF((OR('1. Datos sobre puntualidad'!$W9="",'1. Datos sobre puntualidad'!$O9="")),"Faltante",IF((OR('1. Datos sobre puntualidad'!$W9="NA",'1. Datos sobre puntualidad'!$O9="NA")),"NA",_xlfn.DAYS('1. Datos sobre puntualidad'!$W9,'1. Datos sobre puntualidad'!$O9)))</f>
        <v>Faltante</v>
      </c>
      <c r="L8" s="126" t="str">
        <f>IF((OR('1. Datos sobre puntualidad'!$X9="",'1. Datos sobre puntualidad'!$O9="")),"Faltante",IF((OR('1. Datos sobre puntualidad'!$X9="NA",'1. Datos sobre puntualidad'!$O9="NA")),"NA",_xlfn.DAYS('1. Datos sobre puntualidad'!$X9,'1. Datos sobre puntualidad'!$O9)))</f>
        <v>Faltante</v>
      </c>
      <c r="M8" s="126" t="str">
        <f>IF((OR('1. Datos sobre puntualidad'!$Y9="",'1. Datos sobre puntualidad'!$O9="")),"Faltante",IF((OR('1. Datos sobre puntualidad'!$Y9="NA",'1. Datos sobre puntualidad'!$O9="NA")),"NA",_xlfn.DAYS('1. Datos sobre puntualidad'!$Y9,'1. Datos sobre puntualidad'!$O9)))</f>
        <v>Faltante</v>
      </c>
      <c r="N8" s="126" t="str">
        <f>IF((OR('1. Datos sobre puntualidad'!$Z9="",'1. Datos sobre puntualidad'!$O9="")),"Faltante",IF((OR('1. Datos sobre puntualidad'!$Z9="NA",'1. Datos sobre puntualidad'!$O9="NA")),"NA",_xlfn.DAYS('1. Datos sobre puntualidad'!$Z9,'1. Datos sobre puntualidad'!$O9)))</f>
        <v>Faltante</v>
      </c>
      <c r="O8" s="127" t="str">
        <f>IF((OR('1. Datos sobre puntualidad'!$AA9="",'1. Datos sobre puntualidad'!$O9="")),"Faltante",IF((OR('1. Datos sobre puntualidad'!$AA9="NA",'1. Datos sobre puntualidad'!$O9="NA")),"NA",_xlfn.DAYS('1. Datos sobre puntualidad'!$AA9,'1. Datos sobre puntualidad'!$O9)))</f>
        <v>Faltante</v>
      </c>
      <c r="P8" s="119" t="str">
        <f>IF(COUNTIF(I8:O8,"Faltante")&gt;0,"Faltante",IF((OR('1. Datos sobre puntualidad'!$AB9="",'1. Datos sobre puntualidad'!$O9="")),"Faltante",IF((OR('1. Datos sobre puntualidad'!$AB9="NA",'1. Datos sobre puntualidad'!$O9="NA")),"NA",_xlfn.DAYS('1. Datos sobre puntualidad'!$AB9,'1. Datos sobre puntualidad'!$O9))))</f>
        <v>Faltante</v>
      </c>
      <c r="Q8" s="91"/>
    </row>
    <row r="9" spans="1:17">
      <c r="A9" s="14">
        <v>7</v>
      </c>
      <c r="B9" s="121" t="str">
        <f>IF('1. Datos sobre puntualidad'!$B10="","",'1. Datos sobre puntualidad'!$B10)</f>
        <v/>
      </c>
      <c r="C9" s="122" t="str">
        <f>IF('1. Datos sobre puntualidad'!$G10="","",'1. Datos sobre puntualidad'!$G10)</f>
        <v/>
      </c>
      <c r="D9" s="123" t="str">
        <f>IF('1. Datos sobre puntualidad'!$D10="","",'1. Datos sobre puntualidad'!$D10)</f>
        <v/>
      </c>
      <c r="E9" s="123" t="str">
        <f>IF('1. Datos sobre puntualidad'!$E10="","",'1. Datos sobre puntualidad'!$E10)</f>
        <v/>
      </c>
      <c r="F9" s="124" t="str">
        <f>IF('1. Datos sobre puntualidad'!$F10="","",'1. Datos sobre puntualidad'!$F10)</f>
        <v/>
      </c>
      <c r="G9" s="125" t="str">
        <f>IF((OR('1. Datos sobre puntualidad'!$I10="",'1. Datos sobre puntualidad'!$G10="")),"Faltante",IF((OR('1. Datos sobre puntualidad'!$I10="NA",'1. Datos sobre puntualidad'!$G10="NA")),"NA",_xlfn.DAYS('1. Datos sobre puntualidad'!$I10,'1. Datos sobre puntualidad'!$G10)))</f>
        <v>Faltante</v>
      </c>
      <c r="H9" s="116" t="str">
        <f>IF((OR('1. Datos sobre puntualidad'!$O10="",'1. Datos sobre puntualidad'!$I10="")),"Faltante",IF((OR('1. Datos sobre puntualidad'!O10="NA",'1. Datos sobre puntualidad'!$I10="NA")),"NA",_xlfn.DAYS('1. Datos sobre puntualidad'!$O10,'1. Datos sobre puntualidad'!$I10)))</f>
        <v>Faltante</v>
      </c>
      <c r="I9" s="126" t="str">
        <f>IF((OR('1. Datos sobre puntualidad'!$U10="",'1. Datos sobre puntualidad'!$O10="")),"Faltante",IF((OR('1. Datos sobre puntualidad'!$U10="NA",'1. Datos sobre puntualidad'!$O10="NA")),"NA",_xlfn.DAYS('1. Datos sobre puntualidad'!$U10,'1. Datos sobre puntualidad'!$O10)))</f>
        <v>Faltante</v>
      </c>
      <c r="J9" s="126" t="str">
        <f>IF((OR('1. Datos sobre puntualidad'!$V10="",'1. Datos sobre puntualidad'!$O10="")),"Faltante",IF((OR('1. Datos sobre puntualidad'!$V10="NA",'1. Datos sobre puntualidad'!$O10="NA")),"NA",_xlfn.DAYS('1. Datos sobre puntualidad'!$V10,'1. Datos sobre puntualidad'!$O10)))</f>
        <v>Faltante</v>
      </c>
      <c r="K9" s="126" t="str">
        <f>IF((OR('1. Datos sobre puntualidad'!$W10="",'1. Datos sobre puntualidad'!$O10="")),"Faltante",IF((OR('1. Datos sobre puntualidad'!$W10="NA",'1. Datos sobre puntualidad'!$O10="NA")),"NA",_xlfn.DAYS('1. Datos sobre puntualidad'!$W10,'1. Datos sobre puntualidad'!$O10)))</f>
        <v>Faltante</v>
      </c>
      <c r="L9" s="126" t="str">
        <f>IF((OR('1. Datos sobre puntualidad'!$X10="",'1. Datos sobre puntualidad'!$O10="")),"Faltante",IF((OR('1. Datos sobre puntualidad'!$X10="NA",'1. Datos sobre puntualidad'!$O10="NA")),"NA",_xlfn.DAYS('1. Datos sobre puntualidad'!$X10,'1. Datos sobre puntualidad'!$O10)))</f>
        <v>Faltante</v>
      </c>
      <c r="M9" s="126" t="str">
        <f>IF((OR('1. Datos sobre puntualidad'!$Y10="",'1. Datos sobre puntualidad'!$O10="")),"Faltante",IF((OR('1. Datos sobre puntualidad'!$Y10="NA",'1. Datos sobre puntualidad'!$O10="NA")),"NA",_xlfn.DAYS('1. Datos sobre puntualidad'!$Y10,'1. Datos sobre puntualidad'!$O10)))</f>
        <v>Faltante</v>
      </c>
      <c r="N9" s="126" t="str">
        <f>IF((OR('1. Datos sobre puntualidad'!$Z10="",'1. Datos sobre puntualidad'!$O10="")),"Faltante",IF((OR('1. Datos sobre puntualidad'!$Z10="NA",'1. Datos sobre puntualidad'!$O10="NA")),"NA",_xlfn.DAYS('1. Datos sobre puntualidad'!$Z10,'1. Datos sobre puntualidad'!$O10)))</f>
        <v>Faltante</v>
      </c>
      <c r="O9" s="127" t="str">
        <f>IF((OR('1. Datos sobre puntualidad'!$AA10="",'1. Datos sobre puntualidad'!$O10="")),"Faltante",IF((OR('1. Datos sobre puntualidad'!$AA10="NA",'1. Datos sobre puntualidad'!$O10="NA")),"NA",_xlfn.DAYS('1. Datos sobre puntualidad'!$AA10,'1. Datos sobre puntualidad'!$O10)))</f>
        <v>Faltante</v>
      </c>
      <c r="P9" s="119" t="str">
        <f>IF(COUNTIF(I9:O9,"Faltante")&gt;0,"Faltante",IF((OR('1. Datos sobre puntualidad'!$AB10="",'1. Datos sobre puntualidad'!$O10="")),"Faltante",IF((OR('1. Datos sobre puntualidad'!$AB10="NA",'1. Datos sobre puntualidad'!$O10="NA")),"NA",_xlfn.DAYS('1. Datos sobre puntualidad'!$AB10,'1. Datos sobre puntualidad'!$O10))))</f>
        <v>Faltante</v>
      </c>
      <c r="Q9" s="91"/>
    </row>
    <row r="10" spans="1:17">
      <c r="A10" s="120">
        <v>8</v>
      </c>
      <c r="B10" s="121" t="str">
        <f>IF('1. Datos sobre puntualidad'!$B11="","",'1. Datos sobre puntualidad'!$B11)</f>
        <v/>
      </c>
      <c r="C10" s="122" t="str">
        <f>IF('1. Datos sobre puntualidad'!$G11="","",'1. Datos sobre puntualidad'!$G11)</f>
        <v/>
      </c>
      <c r="D10" s="123" t="str">
        <f>IF('1. Datos sobre puntualidad'!$D11="","",'1. Datos sobre puntualidad'!$D11)</f>
        <v/>
      </c>
      <c r="E10" s="128" t="str">
        <f>IF('1. Datos sobre puntualidad'!$E11="","",'1. Datos sobre puntualidad'!$E11)</f>
        <v/>
      </c>
      <c r="F10" s="124" t="str">
        <f>IF('1. Datos sobre puntualidad'!$F11="","",'1. Datos sobre puntualidad'!$F11)</f>
        <v/>
      </c>
      <c r="G10" s="125" t="str">
        <f>IF((OR('1. Datos sobre puntualidad'!$I11="",'1. Datos sobre puntualidad'!$G11="")),"Faltante",IF((OR('1. Datos sobre puntualidad'!$I11="NA",'1. Datos sobre puntualidad'!$G11="NA")),"NA",_xlfn.DAYS('1. Datos sobre puntualidad'!$I11,'1. Datos sobre puntualidad'!$G11)))</f>
        <v>Faltante</v>
      </c>
      <c r="H10" s="116" t="str">
        <f>IF((OR('1. Datos sobre puntualidad'!$O11="",'1. Datos sobre puntualidad'!$I11="")),"Faltante",IF((OR('1. Datos sobre puntualidad'!O11="NA",'1. Datos sobre puntualidad'!$I11="NA")),"NA",_xlfn.DAYS('1. Datos sobre puntualidad'!$O11,'1. Datos sobre puntualidad'!$I11)))</f>
        <v>Faltante</v>
      </c>
      <c r="I10" s="126" t="str">
        <f>IF((OR('1. Datos sobre puntualidad'!$U11="",'1. Datos sobre puntualidad'!$O11="")),"Faltante",IF((OR('1. Datos sobre puntualidad'!$U11="NA",'1. Datos sobre puntualidad'!$O11="NA")),"NA",_xlfn.DAYS('1. Datos sobre puntualidad'!$U11,'1. Datos sobre puntualidad'!$O11)))</f>
        <v>Faltante</v>
      </c>
      <c r="J10" s="126" t="str">
        <f>IF((OR('1. Datos sobre puntualidad'!$V11="",'1. Datos sobre puntualidad'!$O11="")),"Faltante",IF((OR('1. Datos sobre puntualidad'!$V11="NA",'1. Datos sobre puntualidad'!$O11="NA")),"NA",_xlfn.DAYS('1. Datos sobre puntualidad'!$V11,'1. Datos sobre puntualidad'!$O11)))</f>
        <v>Faltante</v>
      </c>
      <c r="K10" s="126" t="str">
        <f>IF((OR('1. Datos sobre puntualidad'!$W11="",'1. Datos sobre puntualidad'!$O11="")),"Faltante",IF((OR('1. Datos sobre puntualidad'!$W11="NA",'1. Datos sobre puntualidad'!$O11="NA")),"NA",_xlfn.DAYS('1. Datos sobre puntualidad'!$W11,'1. Datos sobre puntualidad'!$O11)))</f>
        <v>Faltante</v>
      </c>
      <c r="L10" s="126" t="str">
        <f>IF((OR('1. Datos sobre puntualidad'!$X11="",'1. Datos sobre puntualidad'!$O11="")),"Faltante",IF((OR('1. Datos sobre puntualidad'!$X11="NA",'1. Datos sobre puntualidad'!$O11="NA")),"NA",_xlfn.DAYS('1. Datos sobre puntualidad'!$X11,'1. Datos sobre puntualidad'!$O11)))</f>
        <v>Faltante</v>
      </c>
      <c r="M10" s="126" t="str">
        <f>IF((OR('1. Datos sobre puntualidad'!$Y11="",'1. Datos sobre puntualidad'!$O11="")),"Faltante",IF((OR('1. Datos sobre puntualidad'!$Y11="NA",'1. Datos sobre puntualidad'!$O11="NA")),"NA",_xlfn.DAYS('1. Datos sobre puntualidad'!$Y11,'1. Datos sobre puntualidad'!$O11)))</f>
        <v>Faltante</v>
      </c>
      <c r="N10" s="126" t="str">
        <f>IF((OR('1. Datos sobre puntualidad'!$Z11="",'1. Datos sobre puntualidad'!$O11="")),"Faltante",IF((OR('1. Datos sobre puntualidad'!$Z11="NA",'1. Datos sobre puntualidad'!$O11="NA")),"NA",_xlfn.DAYS('1. Datos sobre puntualidad'!$Z11,'1. Datos sobre puntualidad'!$O11)))</f>
        <v>Faltante</v>
      </c>
      <c r="O10" s="127" t="str">
        <f>IF((OR('1. Datos sobre puntualidad'!$AA11="",'1. Datos sobre puntualidad'!$O11="")),"Faltante",IF((OR('1. Datos sobre puntualidad'!$AA11="NA",'1. Datos sobre puntualidad'!$O11="NA")),"NA",_xlfn.DAYS('1. Datos sobre puntualidad'!$AA11,'1. Datos sobre puntualidad'!$O11)))</f>
        <v>Faltante</v>
      </c>
      <c r="P10" s="119" t="str">
        <f>IF(COUNTIF(I10:O10,"Faltante")&gt;0,"Faltante",IF((OR('1. Datos sobre puntualidad'!$AB11="",'1. Datos sobre puntualidad'!$O11="")),"Faltante",IF((OR('1. Datos sobre puntualidad'!$AB11="NA",'1. Datos sobre puntualidad'!$O11="NA")),"NA",_xlfn.DAYS('1. Datos sobre puntualidad'!$AB11,'1. Datos sobre puntualidad'!$O11))))</f>
        <v>Faltante</v>
      </c>
      <c r="Q10" s="91"/>
    </row>
    <row r="11" spans="1:17">
      <c r="A11" s="14">
        <v>9</v>
      </c>
      <c r="B11" s="121" t="str">
        <f>IF('1. Datos sobre puntualidad'!$B12="","",'1. Datos sobre puntualidad'!$B12)</f>
        <v/>
      </c>
      <c r="C11" s="122" t="str">
        <f>IF('1. Datos sobre puntualidad'!$G12="","",'1. Datos sobre puntualidad'!$G12)</f>
        <v/>
      </c>
      <c r="D11" s="123" t="str">
        <f>IF('1. Datos sobre puntualidad'!$D12="","",'1. Datos sobre puntualidad'!$D12)</f>
        <v/>
      </c>
      <c r="E11" s="129" t="str">
        <f>IF('1. Datos sobre puntualidad'!$E12="","",'1. Datos sobre puntualidad'!$E12)</f>
        <v/>
      </c>
      <c r="F11" s="124" t="str">
        <f>IF('1. Datos sobre puntualidad'!$F12="","",'1. Datos sobre puntualidad'!$F12)</f>
        <v/>
      </c>
      <c r="G11" s="125" t="str">
        <f>IF((OR('1. Datos sobre puntualidad'!$I12="",'1. Datos sobre puntualidad'!$G12="")),"Faltante",IF((OR('1. Datos sobre puntualidad'!$I12="NA",'1. Datos sobre puntualidad'!$G12="NA")),"NA",_xlfn.DAYS('1. Datos sobre puntualidad'!$I12,'1. Datos sobre puntualidad'!$G12)))</f>
        <v>Faltante</v>
      </c>
      <c r="H11" s="116" t="str">
        <f>IF((OR('1. Datos sobre puntualidad'!$O12="",'1. Datos sobre puntualidad'!$I12="")),"Faltante",IF((OR('1. Datos sobre puntualidad'!O12="NA",'1. Datos sobre puntualidad'!$I12="NA")),"NA",_xlfn.DAYS('1. Datos sobre puntualidad'!$O12,'1. Datos sobre puntualidad'!$I12)))</f>
        <v>Faltante</v>
      </c>
      <c r="I11" s="126" t="str">
        <f>IF((OR('1. Datos sobre puntualidad'!$U12="",'1. Datos sobre puntualidad'!$O12="")),"Faltante",IF((OR('1. Datos sobre puntualidad'!$U12="NA",'1. Datos sobre puntualidad'!$O12="NA")),"NA",_xlfn.DAYS('1. Datos sobre puntualidad'!$U12,'1. Datos sobre puntualidad'!$O12)))</f>
        <v>Faltante</v>
      </c>
      <c r="J11" s="126" t="str">
        <f>IF((OR('1. Datos sobre puntualidad'!$V12="",'1. Datos sobre puntualidad'!$O12="")),"Faltante",IF((OR('1. Datos sobre puntualidad'!$V12="NA",'1. Datos sobre puntualidad'!$O12="NA")),"NA",_xlfn.DAYS('1. Datos sobre puntualidad'!$V12,'1. Datos sobre puntualidad'!$O12)))</f>
        <v>Faltante</v>
      </c>
      <c r="K11" s="126" t="str">
        <f>IF((OR('1. Datos sobre puntualidad'!$W12="",'1. Datos sobre puntualidad'!$O12="")),"Faltante",IF((OR('1. Datos sobre puntualidad'!$W12="NA",'1. Datos sobre puntualidad'!$O12="NA")),"NA",_xlfn.DAYS('1. Datos sobre puntualidad'!$W12,'1. Datos sobre puntualidad'!$O12)))</f>
        <v>Faltante</v>
      </c>
      <c r="L11" s="126" t="str">
        <f>IF((OR('1. Datos sobre puntualidad'!$X12="",'1. Datos sobre puntualidad'!$O12="")),"Faltante",IF((OR('1. Datos sobre puntualidad'!$X12="NA",'1. Datos sobre puntualidad'!$O12="NA")),"NA",_xlfn.DAYS('1. Datos sobre puntualidad'!$X12,'1. Datos sobre puntualidad'!$O12)))</f>
        <v>Faltante</v>
      </c>
      <c r="M11" s="126" t="str">
        <f>IF((OR('1. Datos sobre puntualidad'!$Y12="",'1. Datos sobre puntualidad'!$O12="")),"Faltante",IF((OR('1. Datos sobre puntualidad'!$Y12="NA",'1. Datos sobre puntualidad'!$O12="NA")),"NA",_xlfn.DAYS('1. Datos sobre puntualidad'!$Y12,'1. Datos sobre puntualidad'!$O12)))</f>
        <v>Faltante</v>
      </c>
      <c r="N11" s="126" t="str">
        <f>IF((OR('1. Datos sobre puntualidad'!$Z12="",'1. Datos sobre puntualidad'!$O12="")),"Faltante",IF((OR('1. Datos sobre puntualidad'!$Z12="NA",'1. Datos sobre puntualidad'!$O12="NA")),"NA",_xlfn.DAYS('1. Datos sobre puntualidad'!$Z12,'1. Datos sobre puntualidad'!$O12)))</f>
        <v>Faltante</v>
      </c>
      <c r="O11" s="127" t="str">
        <f>IF((OR('1. Datos sobre puntualidad'!$AA12="",'1. Datos sobre puntualidad'!$O12="")),"Faltante",IF((OR('1. Datos sobre puntualidad'!$AA12="NA",'1. Datos sobre puntualidad'!$O12="NA")),"NA",_xlfn.DAYS('1. Datos sobre puntualidad'!$AA12,'1. Datos sobre puntualidad'!$O12)))</f>
        <v>Faltante</v>
      </c>
      <c r="P11" s="119" t="str">
        <f>IF(COUNTIF(I11:O11,"Faltante")&gt;0,"Faltante",IF((OR('1. Datos sobre puntualidad'!$AB12="",'1. Datos sobre puntualidad'!$O12="")),"Faltante",IF((OR('1. Datos sobre puntualidad'!$AB12="NA",'1. Datos sobre puntualidad'!$O12="NA")),"NA",_xlfn.DAYS('1. Datos sobre puntualidad'!$AB12,'1. Datos sobre puntualidad'!$O12))))</f>
        <v>Faltante</v>
      </c>
      <c r="Q11" s="91"/>
    </row>
    <row r="12" spans="1:17">
      <c r="A12" s="120">
        <v>10</v>
      </c>
      <c r="B12" s="121" t="str">
        <f>IF('1. Datos sobre puntualidad'!$B13="","",'1. Datos sobre puntualidad'!$B13)</f>
        <v/>
      </c>
      <c r="C12" s="122" t="str">
        <f>IF('1. Datos sobre puntualidad'!$G13="","",'1. Datos sobre puntualidad'!$G13)</f>
        <v/>
      </c>
      <c r="D12" s="123" t="str">
        <f>IF('1. Datos sobre puntualidad'!$D13="","",'1. Datos sobre puntualidad'!$D13)</f>
        <v/>
      </c>
      <c r="E12" s="123" t="str">
        <f>IF('1. Datos sobre puntualidad'!$E13="","",'1. Datos sobre puntualidad'!$E13)</f>
        <v/>
      </c>
      <c r="F12" s="124" t="str">
        <f>IF('1. Datos sobre puntualidad'!$F13="","",'1. Datos sobre puntualidad'!$F13)</f>
        <v/>
      </c>
      <c r="G12" s="125" t="str">
        <f>IF((OR('1. Datos sobre puntualidad'!$I13="",'1. Datos sobre puntualidad'!$G13="")),"Faltante",IF((OR('1. Datos sobre puntualidad'!$I13="NA",'1. Datos sobre puntualidad'!$G13="NA")),"NA",_xlfn.DAYS('1. Datos sobre puntualidad'!$I13,'1. Datos sobre puntualidad'!$G13)))</f>
        <v>Faltante</v>
      </c>
      <c r="H12" s="116" t="str">
        <f>IF((OR('1. Datos sobre puntualidad'!$O13="",'1. Datos sobre puntualidad'!$I13="")),"Faltante",IF((OR('1. Datos sobre puntualidad'!O13="NA",'1. Datos sobre puntualidad'!$I13="NA")),"NA",_xlfn.DAYS('1. Datos sobre puntualidad'!$O13,'1. Datos sobre puntualidad'!$I13)))</f>
        <v>Faltante</v>
      </c>
      <c r="I12" s="126" t="str">
        <f>IF((OR('1. Datos sobre puntualidad'!$U13="",'1. Datos sobre puntualidad'!$O13="")),"Faltante",IF((OR('1. Datos sobre puntualidad'!$U13="NA",'1. Datos sobre puntualidad'!$O13="NA")),"NA",_xlfn.DAYS('1. Datos sobre puntualidad'!$U13,'1. Datos sobre puntualidad'!$O13)))</f>
        <v>Faltante</v>
      </c>
      <c r="J12" s="126" t="str">
        <f>IF((OR('1. Datos sobre puntualidad'!$V13="",'1. Datos sobre puntualidad'!$O13="")),"Faltante",IF((OR('1. Datos sobre puntualidad'!$V13="NA",'1. Datos sobre puntualidad'!$O13="NA")),"NA",_xlfn.DAYS('1. Datos sobre puntualidad'!$V13,'1. Datos sobre puntualidad'!$O13)))</f>
        <v>Faltante</v>
      </c>
      <c r="K12" s="126" t="str">
        <f>IF((OR('1. Datos sobre puntualidad'!$W13="",'1. Datos sobre puntualidad'!$O13="")),"Faltante",IF((OR('1. Datos sobre puntualidad'!$W13="NA",'1. Datos sobre puntualidad'!$O13="NA")),"NA",_xlfn.DAYS('1. Datos sobre puntualidad'!$W13,'1. Datos sobre puntualidad'!$O13)))</f>
        <v>Faltante</v>
      </c>
      <c r="L12" s="126" t="str">
        <f>IF((OR('1. Datos sobre puntualidad'!$X13="",'1. Datos sobre puntualidad'!$O13="")),"Faltante",IF((OR('1. Datos sobre puntualidad'!$X13="NA",'1. Datos sobre puntualidad'!$O13="NA")),"NA",_xlfn.DAYS('1. Datos sobre puntualidad'!$X13,'1. Datos sobre puntualidad'!$O13)))</f>
        <v>Faltante</v>
      </c>
      <c r="M12" s="126" t="str">
        <f>IF((OR('1. Datos sobre puntualidad'!$Y13="",'1. Datos sobre puntualidad'!$O13="")),"Faltante",IF((OR('1. Datos sobre puntualidad'!$Y13="NA",'1. Datos sobre puntualidad'!$O13="NA")),"NA",_xlfn.DAYS('1. Datos sobre puntualidad'!$Y13,'1. Datos sobre puntualidad'!$O13)))</f>
        <v>Faltante</v>
      </c>
      <c r="N12" s="126" t="str">
        <f>IF((OR('1. Datos sobre puntualidad'!$Z13="",'1. Datos sobre puntualidad'!$O13="")),"Faltante",IF((OR('1. Datos sobre puntualidad'!$Z13="NA",'1. Datos sobre puntualidad'!$O13="NA")),"NA",_xlfn.DAYS('1. Datos sobre puntualidad'!$Z13,'1. Datos sobre puntualidad'!$O13)))</f>
        <v>Faltante</v>
      </c>
      <c r="O12" s="127" t="str">
        <f>IF((OR('1. Datos sobre puntualidad'!$AA13="",'1. Datos sobre puntualidad'!$O13="")),"Faltante",IF((OR('1. Datos sobre puntualidad'!$AA13="NA",'1. Datos sobre puntualidad'!$O13="NA")),"NA",_xlfn.DAYS('1. Datos sobre puntualidad'!$AA13,'1. Datos sobre puntualidad'!$O13)))</f>
        <v>Faltante</v>
      </c>
      <c r="P12" s="119" t="str">
        <f>IF(COUNTIF(I12:O12,"Faltante")&gt;0,"Faltante",IF((OR('1. Datos sobre puntualidad'!$AB13="",'1. Datos sobre puntualidad'!$O13="")),"Faltante",IF((OR('1. Datos sobre puntualidad'!$AB13="NA",'1. Datos sobre puntualidad'!$O13="NA")),"NA",_xlfn.DAYS('1. Datos sobre puntualidad'!$AB13,'1. Datos sobre puntualidad'!$O13))))</f>
        <v>Faltante</v>
      </c>
      <c r="Q12" s="91"/>
    </row>
    <row r="13" spans="1:17">
      <c r="A13" s="14">
        <v>11</v>
      </c>
      <c r="B13" s="121" t="str">
        <f>IF('1. Datos sobre puntualidad'!$B14="","",'1. Datos sobre puntualidad'!$B14)</f>
        <v/>
      </c>
      <c r="C13" s="122" t="str">
        <f>IF('1. Datos sobre puntualidad'!$G14="","",'1. Datos sobre puntualidad'!$G14)</f>
        <v/>
      </c>
      <c r="D13" s="123" t="str">
        <f>IF('1. Datos sobre puntualidad'!$D14="","",'1. Datos sobre puntualidad'!$D14)</f>
        <v/>
      </c>
      <c r="E13" s="123" t="str">
        <f>IF('1. Datos sobre puntualidad'!$E14="","",'1. Datos sobre puntualidad'!$E14)</f>
        <v/>
      </c>
      <c r="F13" s="124" t="str">
        <f>IF('1. Datos sobre puntualidad'!$F14="","",'1. Datos sobre puntualidad'!$F14)</f>
        <v/>
      </c>
      <c r="G13" s="125" t="str">
        <f>IF((OR('1. Datos sobre puntualidad'!$I14="",'1. Datos sobre puntualidad'!$G14="")),"Faltante",IF((OR('1. Datos sobre puntualidad'!$I14="NA",'1. Datos sobre puntualidad'!$G14="NA")),"NA",_xlfn.DAYS('1. Datos sobre puntualidad'!$I14,'1. Datos sobre puntualidad'!$G14)))</f>
        <v>Faltante</v>
      </c>
      <c r="H13" s="116" t="str">
        <f>IF((OR('1. Datos sobre puntualidad'!$O14="",'1. Datos sobre puntualidad'!$I14="")),"Faltante",IF((OR('1. Datos sobre puntualidad'!O14="NA",'1. Datos sobre puntualidad'!$I14="NA")),"NA",_xlfn.DAYS('1. Datos sobre puntualidad'!$O14,'1. Datos sobre puntualidad'!$I14)))</f>
        <v>Faltante</v>
      </c>
      <c r="I13" s="126" t="str">
        <f>IF((OR('1. Datos sobre puntualidad'!$U14="",'1. Datos sobre puntualidad'!$O14="")),"Faltante",IF((OR('1. Datos sobre puntualidad'!$U14="NA",'1. Datos sobre puntualidad'!$O14="NA")),"NA",_xlfn.DAYS('1. Datos sobre puntualidad'!$U14,'1. Datos sobre puntualidad'!$O14)))</f>
        <v>Faltante</v>
      </c>
      <c r="J13" s="126" t="str">
        <f>IF((OR('1. Datos sobre puntualidad'!$V14="",'1. Datos sobre puntualidad'!$O14="")),"Faltante",IF((OR('1. Datos sobre puntualidad'!$V14="NA",'1. Datos sobre puntualidad'!$O14="NA")),"NA",_xlfn.DAYS('1. Datos sobre puntualidad'!$V14,'1. Datos sobre puntualidad'!$O14)))</f>
        <v>Faltante</v>
      </c>
      <c r="K13" s="126" t="str">
        <f>IF((OR('1. Datos sobre puntualidad'!$W14="",'1. Datos sobre puntualidad'!$O14="")),"Faltante",IF((OR('1. Datos sobre puntualidad'!$W14="NA",'1. Datos sobre puntualidad'!$O14="NA")),"NA",_xlfn.DAYS('1. Datos sobre puntualidad'!$W14,'1. Datos sobre puntualidad'!$O14)))</f>
        <v>Faltante</v>
      </c>
      <c r="L13" s="126" t="str">
        <f>IF((OR('1. Datos sobre puntualidad'!$X14="",'1. Datos sobre puntualidad'!$O14="")),"Faltante",IF((OR('1. Datos sobre puntualidad'!$X14="NA",'1. Datos sobre puntualidad'!$O14="NA")),"NA",_xlfn.DAYS('1. Datos sobre puntualidad'!$X14,'1. Datos sobre puntualidad'!$O14)))</f>
        <v>Faltante</v>
      </c>
      <c r="M13" s="126" t="str">
        <f>IF((OR('1. Datos sobre puntualidad'!$Y14="",'1. Datos sobre puntualidad'!$O14="")),"Faltante",IF((OR('1. Datos sobre puntualidad'!$Y14="NA",'1. Datos sobre puntualidad'!$O14="NA")),"NA",_xlfn.DAYS('1. Datos sobre puntualidad'!$Y14,'1. Datos sobre puntualidad'!$O14)))</f>
        <v>Faltante</v>
      </c>
      <c r="N13" s="126" t="str">
        <f>IF((OR('1. Datos sobre puntualidad'!$Z14="",'1. Datos sobre puntualidad'!$O14="")),"Faltante",IF((OR('1. Datos sobre puntualidad'!$Z14="NA",'1. Datos sobre puntualidad'!$O14="NA")),"NA",_xlfn.DAYS('1. Datos sobre puntualidad'!$Z14,'1. Datos sobre puntualidad'!$O14)))</f>
        <v>Faltante</v>
      </c>
      <c r="O13" s="127" t="str">
        <f>IF((OR('1. Datos sobre puntualidad'!$AA14="",'1. Datos sobre puntualidad'!$O14="")),"Faltante",IF((OR('1. Datos sobre puntualidad'!$AA14="NA",'1. Datos sobre puntualidad'!$O14="NA")),"NA",_xlfn.DAYS('1. Datos sobre puntualidad'!$AA14,'1. Datos sobre puntualidad'!$O14)))</f>
        <v>Faltante</v>
      </c>
      <c r="P13" s="119" t="str">
        <f>IF(COUNTIF(I13:O13,"Faltante")&gt;0,"Faltante",IF((OR('1. Datos sobre puntualidad'!$AB14="",'1. Datos sobre puntualidad'!$O14="")),"Faltante",IF((OR('1. Datos sobre puntualidad'!$AB14="NA",'1. Datos sobre puntualidad'!$O14="NA")),"NA",_xlfn.DAYS('1. Datos sobre puntualidad'!$AB14,'1. Datos sobre puntualidad'!$O14))))</f>
        <v>Faltante</v>
      </c>
      <c r="Q13" s="91"/>
    </row>
    <row r="14" spans="1:17">
      <c r="A14" s="14">
        <v>12</v>
      </c>
      <c r="B14" s="121" t="str">
        <f>IF('1. Datos sobre puntualidad'!$B15="","",'1. Datos sobre puntualidad'!$B15)</f>
        <v/>
      </c>
      <c r="C14" s="122" t="str">
        <f>IF('1. Datos sobre puntualidad'!$G15="","",'1. Datos sobre puntualidad'!$G15)</f>
        <v/>
      </c>
      <c r="D14" s="123" t="str">
        <f>IF('1. Datos sobre puntualidad'!$D15="","",'1. Datos sobre puntualidad'!$D15)</f>
        <v/>
      </c>
      <c r="E14" s="123" t="str">
        <f>IF('1. Datos sobre puntualidad'!$E15="","",'1. Datos sobre puntualidad'!$E15)</f>
        <v/>
      </c>
      <c r="F14" s="124" t="str">
        <f>IF('1. Datos sobre puntualidad'!$F15="","",'1. Datos sobre puntualidad'!$F15)</f>
        <v/>
      </c>
      <c r="G14" s="125" t="str">
        <f>IF((OR('1. Datos sobre puntualidad'!$I15="",'1. Datos sobre puntualidad'!$G15="")),"Faltante",IF((OR('1. Datos sobre puntualidad'!$I15="NA",'1. Datos sobre puntualidad'!$G15="NA")),"NA",_xlfn.DAYS('1. Datos sobre puntualidad'!$I15,'1. Datos sobre puntualidad'!$G15)))</f>
        <v>Faltante</v>
      </c>
      <c r="H14" s="116" t="str">
        <f>IF((OR('1. Datos sobre puntualidad'!$O15="",'1. Datos sobre puntualidad'!$I15="")),"Faltante",IF((OR('1. Datos sobre puntualidad'!O15="NA",'1. Datos sobre puntualidad'!$I15="NA")),"NA",_xlfn.DAYS('1. Datos sobre puntualidad'!$O15,'1. Datos sobre puntualidad'!$I15)))</f>
        <v>Faltante</v>
      </c>
      <c r="I14" s="126" t="str">
        <f>IF((OR('1. Datos sobre puntualidad'!$U15="",'1. Datos sobre puntualidad'!$O15="")),"Faltante",IF((OR('1. Datos sobre puntualidad'!$U15="NA",'1. Datos sobre puntualidad'!$O15="NA")),"NA",_xlfn.DAYS('1. Datos sobre puntualidad'!$U15,'1. Datos sobre puntualidad'!$O15)))</f>
        <v>Faltante</v>
      </c>
      <c r="J14" s="126" t="str">
        <f>IF((OR('1. Datos sobre puntualidad'!$V15="",'1. Datos sobre puntualidad'!$O15="")),"Faltante",IF((OR('1. Datos sobre puntualidad'!$V15="NA",'1. Datos sobre puntualidad'!$O15="NA")),"NA",_xlfn.DAYS('1. Datos sobre puntualidad'!$V15,'1. Datos sobre puntualidad'!$O15)))</f>
        <v>Faltante</v>
      </c>
      <c r="K14" s="126" t="str">
        <f>IF((OR('1. Datos sobre puntualidad'!$W15="",'1. Datos sobre puntualidad'!$O15="")),"Faltante",IF((OR('1. Datos sobre puntualidad'!$W15="NA",'1. Datos sobre puntualidad'!$O15="NA")),"NA",_xlfn.DAYS('1. Datos sobre puntualidad'!$W15,'1. Datos sobre puntualidad'!$O15)))</f>
        <v>Faltante</v>
      </c>
      <c r="L14" s="126" t="str">
        <f>IF((OR('1. Datos sobre puntualidad'!$X15="",'1. Datos sobre puntualidad'!$O15="")),"Faltante",IF((OR('1. Datos sobre puntualidad'!$X15="NA",'1. Datos sobre puntualidad'!$O15="NA")),"NA",_xlfn.DAYS('1. Datos sobre puntualidad'!$X15,'1. Datos sobre puntualidad'!$O15)))</f>
        <v>Faltante</v>
      </c>
      <c r="M14" s="126" t="str">
        <f>IF((OR('1. Datos sobre puntualidad'!$Y15="",'1. Datos sobre puntualidad'!$O15="")),"Faltante",IF((OR('1. Datos sobre puntualidad'!$Y15="NA",'1. Datos sobre puntualidad'!$O15="NA")),"NA",_xlfn.DAYS('1. Datos sobre puntualidad'!$Y15,'1. Datos sobre puntualidad'!$O15)))</f>
        <v>Faltante</v>
      </c>
      <c r="N14" s="126" t="str">
        <f>IF((OR('1. Datos sobre puntualidad'!$Z15="",'1. Datos sobre puntualidad'!$O15="")),"Faltante",IF((OR('1. Datos sobre puntualidad'!$Z15="NA",'1. Datos sobre puntualidad'!$O15="NA")),"NA",_xlfn.DAYS('1. Datos sobre puntualidad'!$Z15,'1. Datos sobre puntualidad'!$O15)))</f>
        <v>Faltante</v>
      </c>
      <c r="O14" s="127" t="str">
        <f>IF((OR('1. Datos sobre puntualidad'!$AA15="",'1. Datos sobre puntualidad'!$O15="")),"Faltante",IF((OR('1. Datos sobre puntualidad'!$AA15="NA",'1. Datos sobre puntualidad'!$O15="NA")),"NA",_xlfn.DAYS('1. Datos sobre puntualidad'!$AA15,'1. Datos sobre puntualidad'!$O15)))</f>
        <v>Faltante</v>
      </c>
      <c r="P14" s="119" t="str">
        <f>IF(COUNTIF(I14:O14,"Faltante")&gt;0,"Faltante",IF((OR('1. Datos sobre puntualidad'!$AB15="",'1. Datos sobre puntualidad'!$O15="")),"Faltante",IF((OR('1. Datos sobre puntualidad'!$AB15="NA",'1. Datos sobre puntualidad'!$O15="NA")),"NA",_xlfn.DAYS('1. Datos sobre puntualidad'!$AB15,'1. Datos sobre puntualidad'!$O15))))</f>
        <v>Faltante</v>
      </c>
      <c r="Q14" s="91"/>
    </row>
    <row r="15" spans="1:17">
      <c r="A15" s="14">
        <v>13</v>
      </c>
      <c r="B15" s="121" t="str">
        <f>IF('1. Datos sobre puntualidad'!$B16="","",'1. Datos sobre puntualidad'!$B16)</f>
        <v/>
      </c>
      <c r="C15" s="122" t="str">
        <f>IF('1. Datos sobre puntualidad'!$G16="","",'1. Datos sobre puntualidad'!$G16)</f>
        <v/>
      </c>
      <c r="D15" s="123" t="str">
        <f>IF('1. Datos sobre puntualidad'!$D16="","",'1. Datos sobre puntualidad'!$D16)</f>
        <v/>
      </c>
      <c r="E15" s="123" t="str">
        <f>IF('1. Datos sobre puntualidad'!$E16="","",'1. Datos sobre puntualidad'!$E16)</f>
        <v/>
      </c>
      <c r="F15" s="124" t="str">
        <f>IF('1. Datos sobre puntualidad'!$F16="","",'1. Datos sobre puntualidad'!$F16)</f>
        <v/>
      </c>
      <c r="G15" s="125" t="str">
        <f>IF((OR('1. Datos sobre puntualidad'!$I16="",'1. Datos sobre puntualidad'!$G16="")),"Faltante",IF((OR('1. Datos sobre puntualidad'!$I16="NA",'1. Datos sobre puntualidad'!$G16="NA")),"NA",_xlfn.DAYS('1. Datos sobre puntualidad'!$I16,'1. Datos sobre puntualidad'!$G16)))</f>
        <v>Faltante</v>
      </c>
      <c r="H15" s="116" t="str">
        <f>IF((OR('1. Datos sobre puntualidad'!$O16="",'1. Datos sobre puntualidad'!$I16="")),"Faltante",IF((OR('1. Datos sobre puntualidad'!O16="NA",'1. Datos sobre puntualidad'!$I16="NA")),"NA",_xlfn.DAYS('1. Datos sobre puntualidad'!$O16,'1. Datos sobre puntualidad'!$I16)))</f>
        <v>Faltante</v>
      </c>
      <c r="I15" s="126" t="str">
        <f>IF((OR('1. Datos sobre puntualidad'!$U16="",'1. Datos sobre puntualidad'!$O16="")),"Faltante",IF((OR('1. Datos sobre puntualidad'!$U16="NA",'1. Datos sobre puntualidad'!$O16="NA")),"NA",_xlfn.DAYS('1. Datos sobre puntualidad'!$U16,'1. Datos sobre puntualidad'!$O16)))</f>
        <v>Faltante</v>
      </c>
      <c r="J15" s="126" t="str">
        <f>IF((OR('1. Datos sobre puntualidad'!$V16="",'1. Datos sobre puntualidad'!$O16="")),"Faltante",IF((OR('1. Datos sobre puntualidad'!$V16="NA",'1. Datos sobre puntualidad'!$O16="NA")),"NA",_xlfn.DAYS('1. Datos sobre puntualidad'!$V16,'1. Datos sobre puntualidad'!$O16)))</f>
        <v>Faltante</v>
      </c>
      <c r="K15" s="126" t="str">
        <f>IF((OR('1. Datos sobre puntualidad'!$W16="",'1. Datos sobre puntualidad'!$O16="")),"Faltante",IF((OR('1. Datos sobre puntualidad'!$W16="NA",'1. Datos sobre puntualidad'!$O16="NA")),"NA",_xlfn.DAYS('1. Datos sobre puntualidad'!$W16,'1. Datos sobre puntualidad'!$O16)))</f>
        <v>Faltante</v>
      </c>
      <c r="L15" s="126" t="str">
        <f>IF((OR('1. Datos sobre puntualidad'!$X16="",'1. Datos sobre puntualidad'!$O16="")),"Faltante",IF((OR('1. Datos sobre puntualidad'!$X16="NA",'1. Datos sobre puntualidad'!$O16="NA")),"NA",_xlfn.DAYS('1. Datos sobre puntualidad'!$X16,'1. Datos sobre puntualidad'!$O16)))</f>
        <v>Faltante</v>
      </c>
      <c r="M15" s="126" t="str">
        <f>IF((OR('1. Datos sobre puntualidad'!$Y16="",'1. Datos sobre puntualidad'!$O16="")),"Faltante",IF((OR('1. Datos sobre puntualidad'!$Y16="NA",'1. Datos sobre puntualidad'!$O16="NA")),"NA",_xlfn.DAYS('1. Datos sobre puntualidad'!$Y16,'1. Datos sobre puntualidad'!$O16)))</f>
        <v>Faltante</v>
      </c>
      <c r="N15" s="126" t="str">
        <f>IF((OR('1. Datos sobre puntualidad'!$Z16="",'1. Datos sobre puntualidad'!$O16="")),"Faltante",IF((OR('1. Datos sobre puntualidad'!$Z16="NA",'1. Datos sobre puntualidad'!$O16="NA")),"NA",_xlfn.DAYS('1. Datos sobre puntualidad'!$Z16,'1. Datos sobre puntualidad'!$O16)))</f>
        <v>Faltante</v>
      </c>
      <c r="O15" s="127" t="str">
        <f>IF((OR('1. Datos sobre puntualidad'!$AA16="",'1. Datos sobre puntualidad'!$O16="")),"Faltante",IF((OR('1. Datos sobre puntualidad'!$AA16="NA",'1. Datos sobre puntualidad'!$O16="NA")),"NA",_xlfn.DAYS('1. Datos sobre puntualidad'!$AA16,'1. Datos sobre puntualidad'!$O16)))</f>
        <v>Faltante</v>
      </c>
      <c r="P15" s="119" t="str">
        <f>IF(COUNTIF(I15:O15,"Faltante")&gt;0,"Faltante",IF((OR('1. Datos sobre puntualidad'!$AB16="",'1. Datos sobre puntualidad'!$O16="")),"Faltante",IF((OR('1. Datos sobre puntualidad'!$AB16="NA",'1. Datos sobre puntualidad'!$O16="NA")),"NA",_xlfn.DAYS('1. Datos sobre puntualidad'!$AB16,'1. Datos sobre puntualidad'!$O16))))</f>
        <v>Faltante</v>
      </c>
      <c r="Q15" s="91"/>
    </row>
    <row r="16" spans="1:17">
      <c r="A16" s="14">
        <v>14</v>
      </c>
      <c r="B16" s="121" t="str">
        <f>IF('1. Datos sobre puntualidad'!$B17="","",'1. Datos sobre puntualidad'!$B17)</f>
        <v/>
      </c>
      <c r="C16" s="122" t="str">
        <f>IF('1. Datos sobre puntualidad'!$G17="","",'1. Datos sobre puntualidad'!$G17)</f>
        <v/>
      </c>
      <c r="D16" s="123" t="str">
        <f>IF('1. Datos sobre puntualidad'!$D17="","",'1. Datos sobre puntualidad'!$D17)</f>
        <v/>
      </c>
      <c r="E16" s="123" t="str">
        <f>IF('1. Datos sobre puntualidad'!$E17="","",'1. Datos sobre puntualidad'!$E17)</f>
        <v/>
      </c>
      <c r="F16" s="124" t="str">
        <f>IF('1. Datos sobre puntualidad'!$F17="","",'1. Datos sobre puntualidad'!$F17)</f>
        <v/>
      </c>
      <c r="G16" s="125" t="str">
        <f>IF((OR('1. Datos sobre puntualidad'!$I17="",'1. Datos sobre puntualidad'!$G17="")),"Faltante",IF((OR('1. Datos sobre puntualidad'!$I17="NA",'1. Datos sobre puntualidad'!$G17="NA")),"NA",_xlfn.DAYS('1. Datos sobre puntualidad'!$I17,'1. Datos sobre puntualidad'!$G17)))</f>
        <v>Faltante</v>
      </c>
      <c r="H16" s="116" t="str">
        <f>IF((OR('1. Datos sobre puntualidad'!$O17="",'1. Datos sobre puntualidad'!$I17="")),"Faltante",IF((OR('1. Datos sobre puntualidad'!O17="NA",'1. Datos sobre puntualidad'!$I17="NA")),"NA",_xlfn.DAYS('1. Datos sobre puntualidad'!$O17,'1. Datos sobre puntualidad'!$I17)))</f>
        <v>Faltante</v>
      </c>
      <c r="I16" s="126" t="str">
        <f>IF((OR('1. Datos sobre puntualidad'!$U17="",'1. Datos sobre puntualidad'!$O17="")),"Faltante",IF((OR('1. Datos sobre puntualidad'!$U17="NA",'1. Datos sobre puntualidad'!$O17="NA")),"NA",_xlfn.DAYS('1. Datos sobre puntualidad'!$U17,'1. Datos sobre puntualidad'!$O17)))</f>
        <v>Faltante</v>
      </c>
      <c r="J16" s="126" t="str">
        <f>IF((OR('1. Datos sobre puntualidad'!$V17="",'1. Datos sobre puntualidad'!$O17="")),"Faltante",IF((OR('1. Datos sobre puntualidad'!$V17="NA",'1. Datos sobre puntualidad'!$O17="NA")),"NA",_xlfn.DAYS('1. Datos sobre puntualidad'!$V17,'1. Datos sobre puntualidad'!$O17)))</f>
        <v>Faltante</v>
      </c>
      <c r="K16" s="126" t="str">
        <f>IF((OR('1. Datos sobre puntualidad'!$W17="",'1. Datos sobre puntualidad'!$O17="")),"Faltante",IF((OR('1. Datos sobre puntualidad'!$W17="NA",'1. Datos sobre puntualidad'!$O17="NA")),"NA",_xlfn.DAYS('1. Datos sobre puntualidad'!$W17,'1. Datos sobre puntualidad'!$O17)))</f>
        <v>Faltante</v>
      </c>
      <c r="L16" s="126" t="str">
        <f>IF((OR('1. Datos sobre puntualidad'!$X17="",'1. Datos sobre puntualidad'!$O17="")),"Faltante",IF((OR('1. Datos sobre puntualidad'!$X17="NA",'1. Datos sobre puntualidad'!$O17="NA")),"NA",_xlfn.DAYS('1. Datos sobre puntualidad'!$X17,'1. Datos sobre puntualidad'!$O17)))</f>
        <v>Faltante</v>
      </c>
      <c r="M16" s="126" t="str">
        <f>IF((OR('1. Datos sobre puntualidad'!$Y17="",'1. Datos sobre puntualidad'!$O17="")),"Faltante",IF((OR('1. Datos sobre puntualidad'!$Y17="NA",'1. Datos sobre puntualidad'!$O17="NA")),"NA",_xlfn.DAYS('1. Datos sobre puntualidad'!$Y17,'1. Datos sobre puntualidad'!$O17)))</f>
        <v>Faltante</v>
      </c>
      <c r="N16" s="126" t="str">
        <f>IF((OR('1. Datos sobre puntualidad'!$Z17="",'1. Datos sobre puntualidad'!$O17="")),"Faltante",IF((OR('1. Datos sobre puntualidad'!$Z17="NA",'1. Datos sobre puntualidad'!$O17="NA")),"NA",_xlfn.DAYS('1. Datos sobre puntualidad'!$Z17,'1. Datos sobre puntualidad'!$O17)))</f>
        <v>Faltante</v>
      </c>
      <c r="O16" s="127" t="str">
        <f>IF((OR('1. Datos sobre puntualidad'!$AA17="",'1. Datos sobre puntualidad'!$O17="")),"Faltante",IF((OR('1. Datos sobre puntualidad'!$AA17="NA",'1. Datos sobre puntualidad'!$O17="NA")),"NA",_xlfn.DAYS('1. Datos sobre puntualidad'!$AA17,'1. Datos sobre puntualidad'!$O17)))</f>
        <v>Faltante</v>
      </c>
      <c r="P16" s="119" t="str">
        <f>IF(COUNTIF(I16:O16,"Faltante")&gt;0,"Faltante",IF((OR('1. Datos sobre puntualidad'!$AB17="",'1. Datos sobre puntualidad'!$O17="")),"Faltante",IF((OR('1. Datos sobre puntualidad'!$AB17="NA",'1. Datos sobre puntualidad'!$O17="NA")),"NA",_xlfn.DAYS('1. Datos sobre puntualidad'!$AB17,'1. Datos sobre puntualidad'!$O17))))</f>
        <v>Faltante</v>
      </c>
      <c r="Q16" s="91"/>
    </row>
    <row r="17" spans="1:20">
      <c r="A17" s="14">
        <v>15</v>
      </c>
      <c r="B17" s="121" t="str">
        <f>IF('1. Datos sobre puntualidad'!$B18="","",'1. Datos sobre puntualidad'!$B18)</f>
        <v/>
      </c>
      <c r="C17" s="122" t="str">
        <f>IF('1. Datos sobre puntualidad'!$G18="","",'1. Datos sobre puntualidad'!$G18)</f>
        <v/>
      </c>
      <c r="D17" s="123" t="str">
        <f>IF('1. Datos sobre puntualidad'!$D18="","",'1. Datos sobre puntualidad'!$D18)</f>
        <v/>
      </c>
      <c r="E17" s="123" t="str">
        <f>IF('1. Datos sobre puntualidad'!$E18="","",'1. Datos sobre puntualidad'!$E18)</f>
        <v/>
      </c>
      <c r="F17" s="124" t="str">
        <f>IF('1. Datos sobre puntualidad'!$F18="","",'1. Datos sobre puntualidad'!$F18)</f>
        <v/>
      </c>
      <c r="G17" s="125" t="str">
        <f>IF((OR('1. Datos sobre puntualidad'!$I18="",'1. Datos sobre puntualidad'!$G18="")),"Faltante",IF((OR('1. Datos sobre puntualidad'!$I18="NA",'1. Datos sobre puntualidad'!$G18="NA")),"NA",_xlfn.DAYS('1. Datos sobre puntualidad'!$I18,'1. Datos sobre puntualidad'!$G18)))</f>
        <v>Faltante</v>
      </c>
      <c r="H17" s="116" t="str">
        <f>IF((OR('1. Datos sobre puntualidad'!$O18="",'1. Datos sobre puntualidad'!$I18="")),"Faltante",IF((OR('1. Datos sobre puntualidad'!O18="NA",'1. Datos sobre puntualidad'!$I18="NA")),"NA",_xlfn.DAYS('1. Datos sobre puntualidad'!$O18,'1. Datos sobre puntualidad'!$I18)))</f>
        <v>Faltante</v>
      </c>
      <c r="I17" s="126" t="str">
        <f>IF((OR('1. Datos sobre puntualidad'!$U18="",'1. Datos sobre puntualidad'!$O18="")),"Faltante",IF((OR('1. Datos sobre puntualidad'!$U18="NA",'1. Datos sobre puntualidad'!$O18="NA")),"NA",_xlfn.DAYS('1. Datos sobre puntualidad'!$U18,'1. Datos sobre puntualidad'!$O18)))</f>
        <v>Faltante</v>
      </c>
      <c r="J17" s="126" t="str">
        <f>IF((OR('1. Datos sobre puntualidad'!$V18="",'1. Datos sobre puntualidad'!$O18="")),"Faltante",IF((OR('1. Datos sobre puntualidad'!$V18="NA",'1. Datos sobre puntualidad'!$O18="NA")),"NA",_xlfn.DAYS('1. Datos sobre puntualidad'!$V18,'1. Datos sobre puntualidad'!$O18)))</f>
        <v>Faltante</v>
      </c>
      <c r="K17" s="126" t="str">
        <f>IF((OR('1. Datos sobre puntualidad'!$W18="",'1. Datos sobre puntualidad'!$O18="")),"Faltante",IF((OR('1. Datos sobre puntualidad'!$W18="NA",'1. Datos sobre puntualidad'!$O18="NA")),"NA",_xlfn.DAYS('1. Datos sobre puntualidad'!$W18,'1. Datos sobre puntualidad'!$O18)))</f>
        <v>Faltante</v>
      </c>
      <c r="L17" s="126" t="str">
        <f>IF((OR('1. Datos sobre puntualidad'!$X18="",'1. Datos sobre puntualidad'!$O18="")),"Faltante",IF((OR('1. Datos sobre puntualidad'!$X18="NA",'1. Datos sobre puntualidad'!$O18="NA")),"NA",_xlfn.DAYS('1. Datos sobre puntualidad'!$X18,'1. Datos sobre puntualidad'!$O18)))</f>
        <v>Faltante</v>
      </c>
      <c r="M17" s="126" t="str">
        <f>IF((OR('1. Datos sobre puntualidad'!$Y18="",'1. Datos sobre puntualidad'!$O18="")),"Faltante",IF((OR('1. Datos sobre puntualidad'!$Y18="NA",'1. Datos sobre puntualidad'!$O18="NA")),"NA",_xlfn.DAYS('1. Datos sobre puntualidad'!$Y18,'1. Datos sobre puntualidad'!$O18)))</f>
        <v>Faltante</v>
      </c>
      <c r="N17" s="126" t="str">
        <f>IF((OR('1. Datos sobre puntualidad'!$Z18="",'1. Datos sobre puntualidad'!$O18="")),"Faltante",IF((OR('1. Datos sobre puntualidad'!$Z18="NA",'1. Datos sobre puntualidad'!$O18="NA")),"NA",_xlfn.DAYS('1. Datos sobre puntualidad'!$Z18,'1. Datos sobre puntualidad'!$O18)))</f>
        <v>Faltante</v>
      </c>
      <c r="O17" s="127" t="str">
        <f>IF((OR('1. Datos sobre puntualidad'!$AA18="",'1. Datos sobre puntualidad'!$O18="")),"Faltante",IF((OR('1. Datos sobre puntualidad'!$AA18="NA",'1. Datos sobre puntualidad'!$O18="NA")),"NA",_xlfn.DAYS('1. Datos sobre puntualidad'!$AA18,'1. Datos sobre puntualidad'!$O18)))</f>
        <v>Faltante</v>
      </c>
      <c r="P17" s="119" t="str">
        <f>IF(COUNTIF(I17:O17,"Faltante")&gt;0,"Faltante",IF((OR('1. Datos sobre puntualidad'!$AB18="",'1. Datos sobre puntualidad'!$O18="")),"Faltante",IF((OR('1. Datos sobre puntualidad'!$AB18="NA",'1. Datos sobre puntualidad'!$O18="NA")),"NA",_xlfn.DAYS('1. Datos sobre puntualidad'!$AB18,'1. Datos sobre puntualidad'!$O18))))</f>
        <v>Faltante</v>
      </c>
      <c r="Q17" s="91"/>
    </row>
    <row r="18" spans="1:20" ht="22.9">
      <c r="A18" s="14" t="s">
        <v>111</v>
      </c>
      <c r="B18" s="121" t="str">
        <f>IF('1. Datos sobre puntualidad'!$B19="","",'1. Datos sobre puntualidad'!$B19)</f>
        <v/>
      </c>
      <c r="C18" s="122" t="str">
        <f>IF('1. Datos sobre puntualidad'!$G19="","",'1. Datos sobre puntualidad'!$G19)</f>
        <v/>
      </c>
      <c r="D18" s="123" t="str">
        <f>IF('1. Datos sobre puntualidad'!$D19="","",'1. Datos sobre puntualidad'!$D19)</f>
        <v/>
      </c>
      <c r="E18" s="123" t="str">
        <f>IF('1. Datos sobre puntualidad'!$E19="","",'1. Datos sobre puntualidad'!$E19)</f>
        <v/>
      </c>
      <c r="F18" s="124" t="str">
        <f>IF('1. Datos sobre puntualidad'!$F19="","",'1. Datos sobre puntualidad'!$F19)</f>
        <v/>
      </c>
      <c r="G18" s="130" t="str">
        <f>IF((OR('1. Datos sobre puntualidad'!$I19="",'1. Datos sobre puntualidad'!$G19="")),"Faltante",IF((OR('1. Datos sobre puntualidad'!$I19="NA",'1. Datos sobre puntualidad'!$G19="NA")),"NA",_xlfn.DAYS('1. Datos sobre puntualidad'!$I19,'1. Datos sobre puntualidad'!$G19)))</f>
        <v>Faltante</v>
      </c>
      <c r="H18" s="131" t="str">
        <f>IF((OR('1. Datos sobre puntualidad'!$O19="",'1. Datos sobre puntualidad'!$I19="")),"Faltante",IF((OR('1. Datos sobre puntualidad'!O19="NA",'1. Datos sobre puntualidad'!$I19="NA")),"NA",_xlfn.DAYS('1. Datos sobre puntualidad'!$O19,'1. Datos sobre puntualidad'!$I19)))</f>
        <v>Faltante</v>
      </c>
      <c r="I18" s="132" t="str">
        <f>IF((OR('1. Datos sobre puntualidad'!$U19="",'1. Datos sobre puntualidad'!$O19="")),"Faltante",IF((OR('1. Datos sobre puntualidad'!$U19="NA",'1. Datos sobre puntualidad'!$O19="NA")),"NA",_xlfn.DAYS('1. Datos sobre puntualidad'!$U19,'1. Datos sobre puntualidad'!$O19)))</f>
        <v>Faltante</v>
      </c>
      <c r="J18" s="132" t="str">
        <f>IF((OR('1. Datos sobre puntualidad'!$V19="",'1. Datos sobre puntualidad'!$O19="")),"Faltante",IF((OR('1. Datos sobre puntualidad'!$V19="NA",'1. Datos sobre puntualidad'!$O19="NA")),"NA",_xlfn.DAYS('1. Datos sobre puntualidad'!$V19,'1. Datos sobre puntualidad'!$O19)))</f>
        <v>Faltante</v>
      </c>
      <c r="K18" s="132" t="str">
        <f>IF((OR('1. Datos sobre puntualidad'!$W19="",'1. Datos sobre puntualidad'!$O19="")),"Faltante",IF((OR('1. Datos sobre puntualidad'!$W19="NA",'1. Datos sobre puntualidad'!$O19="NA")),"NA",_xlfn.DAYS('1. Datos sobre puntualidad'!$W19,'1. Datos sobre puntualidad'!$O19)))</f>
        <v>Faltante</v>
      </c>
      <c r="L18" s="132" t="str">
        <f>IF((OR('1. Datos sobre puntualidad'!$X19="",'1. Datos sobre puntualidad'!$O19="")),"Faltante",IF((OR('1. Datos sobre puntualidad'!$X19="NA",'1. Datos sobre puntualidad'!$O19="NA")),"NA",_xlfn.DAYS('1. Datos sobre puntualidad'!$X19,'1. Datos sobre puntualidad'!$O19)))</f>
        <v>Faltante</v>
      </c>
      <c r="M18" s="132" t="str">
        <f>IF((OR('1. Datos sobre puntualidad'!$Y19="",'1. Datos sobre puntualidad'!$O19="")),"Faltante",IF((OR('1. Datos sobre puntualidad'!$Y19="NA",'1. Datos sobre puntualidad'!$O19="NA")),"NA",_xlfn.DAYS('1. Datos sobre puntualidad'!$Y19,'1. Datos sobre puntualidad'!$O19)))</f>
        <v>Faltante</v>
      </c>
      <c r="N18" s="132" t="str">
        <f>IF((OR('1. Datos sobre puntualidad'!$Z19="",'1. Datos sobre puntualidad'!$O19="")),"Faltante",IF((OR('1. Datos sobre puntualidad'!$Z19="NA",'1. Datos sobre puntualidad'!$O19="NA")),"NA",_xlfn.DAYS('1. Datos sobre puntualidad'!$Z19,'1. Datos sobre puntualidad'!$O19)))</f>
        <v>Faltante</v>
      </c>
      <c r="O18" s="133" t="str">
        <f>IF((OR('1. Datos sobre puntualidad'!$AA19="",'1. Datos sobre puntualidad'!$O19="")),"Faltante",IF((OR('1. Datos sobre puntualidad'!$AA19="NA",'1. Datos sobre puntualidad'!$O19="NA")),"NA",_xlfn.DAYS('1. Datos sobre puntualidad'!$AA19,'1. Datos sobre puntualidad'!$O19)))</f>
        <v>Faltante</v>
      </c>
      <c r="P18" s="134" t="str">
        <f>IF(COUNTIF(I18:O18,"Faltante")&gt;0,"Faltante",IF((OR('1. Datos sobre puntualidad'!$AB19="",'1. Datos sobre puntualidad'!$O19="")),"Faltante",IF((OR('1. Datos sobre puntualidad'!$AB19="NA",'1. Datos sobre puntualidad'!$O19="NA")),"NA",_xlfn.DAYS('1. Datos sobre puntualidad'!$AB19,'1. Datos sobre puntualidad'!$O19))))</f>
        <v>Faltante</v>
      </c>
      <c r="Q18" s="91"/>
    </row>
    <row r="19" spans="1:20">
      <c r="A19" s="234" t="s">
        <v>112</v>
      </c>
      <c r="B19" s="235"/>
      <c r="C19" s="235"/>
      <c r="D19" s="235"/>
      <c r="E19" s="235"/>
      <c r="F19" s="236"/>
      <c r="G19" s="135">
        <f>IFERROR((COUNTIF(G3:G18,"&lt;=7")/COUNT(G3:G18)),"Faltante")</f>
        <v>0.66666666666666663</v>
      </c>
      <c r="H19" s="136">
        <f>IFERROR((COUNTIF(H3:H18,"&lt;=1")/COUNT(H3:H18)),"Faltante")</f>
        <v>0.33333333333333331</v>
      </c>
      <c r="I19" s="137">
        <f t="shared" ref="I19:P19" si="0">IFERROR((COUNTIF(I3:I18,"&lt;=7")/COUNT(I3:I18)),"Faltante")</f>
        <v>1</v>
      </c>
      <c r="J19" s="137">
        <f t="shared" si="0"/>
        <v>0.66666666666666663</v>
      </c>
      <c r="K19" s="137">
        <f t="shared" si="0"/>
        <v>0.66666666666666663</v>
      </c>
      <c r="L19" s="137">
        <f t="shared" si="0"/>
        <v>0.33333333333333331</v>
      </c>
      <c r="M19" s="137">
        <f t="shared" si="0"/>
        <v>0.66666666666666663</v>
      </c>
      <c r="N19" s="137">
        <f t="shared" si="0"/>
        <v>0.66666666666666663</v>
      </c>
      <c r="O19" s="138">
        <f t="shared" si="0"/>
        <v>1</v>
      </c>
      <c r="P19" s="136">
        <f t="shared" si="0"/>
        <v>0.33333333333333331</v>
      </c>
      <c r="Q19" s="91"/>
    </row>
    <row r="20" spans="1:20" s="139" customFormat="1" ht="10.15">
      <c r="A20" s="232" t="s">
        <v>113</v>
      </c>
      <c r="B20" s="232"/>
      <c r="C20" s="232"/>
      <c r="D20" s="232"/>
      <c r="E20" s="232"/>
      <c r="F20" s="232"/>
      <c r="G20" s="232"/>
      <c r="H20" s="93"/>
      <c r="I20" s="93"/>
      <c r="J20" s="93"/>
      <c r="K20" s="93"/>
      <c r="L20" s="93"/>
      <c r="M20" s="93"/>
      <c r="N20" s="93"/>
      <c r="O20" s="93"/>
      <c r="P20" s="93"/>
      <c r="Q20" s="93"/>
    </row>
    <row r="21" spans="1:20">
      <c r="A21" s="215" t="s">
        <v>88</v>
      </c>
      <c r="B21" s="215"/>
      <c r="C21" s="215"/>
      <c r="D21" s="215"/>
      <c r="E21" s="215"/>
      <c r="F21" s="215"/>
      <c r="G21" s="215"/>
      <c r="H21" s="215"/>
      <c r="I21" s="215"/>
      <c r="J21" s="215"/>
      <c r="K21" s="215"/>
      <c r="L21" s="215"/>
      <c r="M21" s="215"/>
      <c r="N21" s="215"/>
      <c r="O21" s="215"/>
      <c r="P21" s="215"/>
      <c r="Q21" s="215"/>
    </row>
    <row r="22" spans="1:20">
      <c r="A22" s="216" t="s">
        <v>114</v>
      </c>
      <c r="B22" s="216"/>
      <c r="C22" s="216"/>
      <c r="D22" s="216"/>
      <c r="E22" s="216"/>
      <c r="F22" s="216"/>
      <c r="G22" s="216"/>
      <c r="H22" s="216"/>
      <c r="I22" s="216"/>
      <c r="J22" s="216"/>
      <c r="K22" s="216"/>
      <c r="L22" s="216"/>
      <c r="M22" s="216"/>
      <c r="N22" s="216"/>
      <c r="O22" s="216"/>
      <c r="P22" s="216"/>
      <c r="Q22" s="216"/>
    </row>
    <row r="23" spans="1:20">
      <c r="A23" s="216" t="s">
        <v>115</v>
      </c>
      <c r="B23" s="216"/>
      <c r="C23" s="216"/>
      <c r="D23" s="216"/>
      <c r="E23" s="216"/>
      <c r="F23" s="216"/>
      <c r="G23" s="216"/>
      <c r="H23" s="216"/>
      <c r="I23" s="216"/>
      <c r="J23" s="216"/>
      <c r="K23" s="216"/>
      <c r="L23" s="216"/>
      <c r="M23" s="216"/>
      <c r="N23" s="216"/>
      <c r="O23" s="216"/>
      <c r="P23" s="216"/>
      <c r="Q23" s="216"/>
    </row>
    <row r="25" spans="1:20">
      <c r="A25" s="140"/>
      <c r="B25" s="141" t="s">
        <v>116</v>
      </c>
      <c r="C25" s="141"/>
      <c r="D25" s="142"/>
      <c r="E25" s="143"/>
      <c r="F25" s="143"/>
      <c r="G25" s="143"/>
      <c r="H25" s="143"/>
      <c r="I25" s="143"/>
      <c r="J25" s="143"/>
      <c r="K25" s="144"/>
    </row>
    <row r="26" spans="1:20">
      <c r="A26" s="145"/>
      <c r="B26" s="146" t="s">
        <v>117</v>
      </c>
      <c r="C26" s="147" t="s">
        <v>118</v>
      </c>
      <c r="D26" s="148"/>
      <c r="E26" s="148"/>
      <c r="F26" s="148"/>
      <c r="G26" s="148"/>
      <c r="H26" s="148"/>
      <c r="I26" s="148"/>
      <c r="J26" s="149"/>
      <c r="K26" s="150"/>
      <c r="M26" s="96"/>
      <c r="N26" s="96"/>
      <c r="O26" s="95"/>
      <c r="Q26" s="95"/>
      <c r="R26" s="96"/>
      <c r="S26" s="95"/>
      <c r="T26" s="95"/>
    </row>
    <row r="27" spans="1:20" ht="51">
      <c r="A27" s="151"/>
      <c r="B27" s="152" t="s">
        <v>119</v>
      </c>
      <c r="C27" s="153" t="s">
        <v>120</v>
      </c>
      <c r="D27" s="154"/>
      <c r="E27" s="154"/>
      <c r="F27" s="154"/>
      <c r="G27" s="154"/>
      <c r="H27" s="154"/>
      <c r="I27" s="154"/>
      <c r="J27" s="155"/>
      <c r="M27" s="96"/>
      <c r="N27" s="156"/>
      <c r="O27" s="156"/>
      <c r="Q27" s="96"/>
      <c r="R27" s="157"/>
      <c r="S27" s="157"/>
      <c r="T27" s="157"/>
    </row>
    <row r="28" spans="1:20" ht="122.45">
      <c r="A28" s="158"/>
      <c r="B28" s="159" t="s">
        <v>121</v>
      </c>
      <c r="C28" s="153" t="s">
        <v>122</v>
      </c>
      <c r="D28" s="154"/>
      <c r="E28" s="154"/>
      <c r="F28" s="154"/>
      <c r="G28" s="154"/>
      <c r="H28" s="154"/>
      <c r="I28" s="154"/>
      <c r="J28" s="155"/>
      <c r="M28" s="96"/>
      <c r="N28" s="96"/>
      <c r="O28" s="96"/>
      <c r="Q28" s="96"/>
    </row>
    <row r="29" spans="1:20" ht="40.9">
      <c r="A29" s="158"/>
      <c r="B29" s="160" t="s">
        <v>123</v>
      </c>
      <c r="C29" s="153" t="s">
        <v>124</v>
      </c>
      <c r="D29" s="154"/>
      <c r="E29" s="154"/>
      <c r="F29" s="154"/>
      <c r="G29" s="154"/>
      <c r="H29" s="154"/>
      <c r="I29" s="154"/>
      <c r="J29" s="155"/>
      <c r="M29" s="96"/>
      <c r="N29" s="96"/>
      <c r="O29" s="96"/>
      <c r="Q29" s="96"/>
    </row>
    <row r="30" spans="1:20" ht="51">
      <c r="A30" s="151"/>
      <c r="B30" s="161" t="s">
        <v>125</v>
      </c>
      <c r="C30" s="153" t="s">
        <v>126</v>
      </c>
      <c r="D30" s="154"/>
      <c r="E30" s="154"/>
      <c r="F30" s="154"/>
      <c r="G30" s="154"/>
      <c r="H30" s="154"/>
      <c r="I30" s="154"/>
      <c r="J30" s="155"/>
      <c r="M30" s="96"/>
      <c r="N30" s="96"/>
      <c r="O30" s="96"/>
      <c r="Q30" s="96"/>
      <c r="R30" s="157"/>
      <c r="S30" s="157"/>
      <c r="T30" s="157"/>
    </row>
    <row r="31" spans="1:20" ht="51">
      <c r="A31" s="151"/>
      <c r="B31" s="162" t="s">
        <v>127</v>
      </c>
      <c r="C31" s="153" t="s">
        <v>128</v>
      </c>
      <c r="D31" s="154"/>
      <c r="E31" s="154"/>
      <c r="F31" s="154"/>
      <c r="G31" s="154"/>
      <c r="H31" s="154"/>
      <c r="I31" s="154"/>
      <c r="J31" s="155"/>
      <c r="M31" s="96"/>
      <c r="N31" s="156"/>
      <c r="O31" s="156"/>
    </row>
    <row r="32" spans="1:20">
      <c r="E32" s="163"/>
      <c r="F32" s="163"/>
      <c r="G32" s="163"/>
      <c r="H32" s="163"/>
      <c r="I32" s="163"/>
      <c r="J32" s="163"/>
    </row>
    <row r="33" spans="1:11">
      <c r="A33" s="144"/>
      <c r="B33" s="141" t="s">
        <v>129</v>
      </c>
      <c r="C33" s="141"/>
      <c r="D33" s="143"/>
      <c r="E33" s="143"/>
      <c r="F33" s="143"/>
      <c r="G33" s="143"/>
      <c r="H33" s="143"/>
      <c r="I33" s="143"/>
      <c r="J33" s="143"/>
      <c r="K33" s="144"/>
    </row>
    <row r="34" spans="1:11">
      <c r="A34" s="140"/>
      <c r="B34" s="164"/>
      <c r="C34" s="165"/>
      <c r="D34" s="165"/>
      <c r="E34" s="165"/>
      <c r="F34" s="166"/>
      <c r="G34" s="166"/>
      <c r="H34" s="166"/>
      <c r="I34" s="166"/>
      <c r="J34" s="167"/>
    </row>
    <row r="35" spans="1:11" ht="27.6">
      <c r="A35" s="140"/>
      <c r="B35" s="242" t="s">
        <v>130</v>
      </c>
      <c r="C35" s="243"/>
      <c r="D35" s="243"/>
      <c r="E35" s="244"/>
      <c r="F35" s="168">
        <f>MAX(A4:A18)</f>
        <v>15</v>
      </c>
      <c r="G35" s="245" t="s">
        <v>131</v>
      </c>
      <c r="H35" s="246"/>
      <c r="I35" s="246"/>
      <c r="J35" s="246"/>
    </row>
    <row r="36" spans="1:11">
      <c r="B36" s="169"/>
      <c r="C36" s="170"/>
      <c r="D36" s="170"/>
      <c r="E36" s="170"/>
      <c r="F36" s="171"/>
      <c r="G36" s="238"/>
      <c r="H36" s="238"/>
      <c r="I36" s="238"/>
      <c r="J36" s="239"/>
    </row>
    <row r="37" spans="1:11">
      <c r="A37" s="140"/>
      <c r="B37" s="89" t="s">
        <v>132</v>
      </c>
      <c r="C37" s="172"/>
      <c r="D37" s="172"/>
      <c r="E37" s="172"/>
      <c r="F37" s="172"/>
      <c r="G37" s="240"/>
      <c r="H37" s="240"/>
      <c r="I37" s="240"/>
      <c r="J37" s="241"/>
    </row>
    <row r="38" spans="1:11">
      <c r="A38" s="140"/>
      <c r="B38" s="173"/>
      <c r="C38" s="174" t="s">
        <v>133</v>
      </c>
      <c r="D38" s="175" t="s">
        <v>134</v>
      </c>
      <c r="E38" s="176" t="s">
        <v>135</v>
      </c>
      <c r="F38" s="177" t="s">
        <v>136</v>
      </c>
      <c r="G38" s="240"/>
      <c r="H38" s="240"/>
      <c r="I38" s="240"/>
      <c r="J38" s="241"/>
    </row>
    <row r="39" spans="1:11" ht="28.15">
      <c r="A39" s="140"/>
      <c r="B39" s="178" t="s">
        <v>137</v>
      </c>
      <c r="C39" s="179">
        <f>COUNTIF(G3:G18,"&lt;=7")</f>
        <v>2</v>
      </c>
      <c r="D39" s="180">
        <f>COUNTIF(H3:H18,"&lt;=1")</f>
        <v>1</v>
      </c>
      <c r="E39" s="181">
        <f>COUNTIF(P3:P18,"&lt;=7")</f>
        <v>1</v>
      </c>
      <c r="F39" s="168">
        <f>COUNTIFS(G3:G18,"&lt;=7",H3:H18,"&lt;=1",P3:P18,"&lt;=7")</f>
        <v>0</v>
      </c>
      <c r="G39" s="240"/>
      <c r="H39" s="240"/>
      <c r="I39" s="240"/>
      <c r="J39" s="241"/>
    </row>
    <row r="40" spans="1:11" ht="28.15">
      <c r="A40" s="140"/>
      <c r="B40" s="178" t="s">
        <v>138</v>
      </c>
      <c r="C40" s="182">
        <f>C39/F35</f>
        <v>0.13333333333333333</v>
      </c>
      <c r="D40" s="183">
        <f>D39/F35</f>
        <v>6.6666666666666666E-2</v>
      </c>
      <c r="E40" s="184">
        <f>E39/F35</f>
        <v>6.6666666666666666E-2</v>
      </c>
      <c r="F40" s="185">
        <f>F39/F35</f>
        <v>0</v>
      </c>
      <c r="G40" s="240"/>
      <c r="H40" s="240"/>
      <c r="I40" s="240"/>
      <c r="J40" s="241"/>
    </row>
    <row r="41" spans="1:11">
      <c r="B41" s="169"/>
      <c r="C41" s="186"/>
      <c r="D41" s="186"/>
      <c r="E41" s="186"/>
      <c r="F41" s="170"/>
      <c r="G41" s="240"/>
      <c r="H41" s="240"/>
      <c r="I41" s="240"/>
      <c r="J41" s="241"/>
    </row>
    <row r="42" spans="1:11" ht="20.45">
      <c r="B42" s="187" t="s">
        <v>139</v>
      </c>
      <c r="C42" s="188"/>
      <c r="D42" s="188"/>
      <c r="E42" s="188"/>
      <c r="F42" s="188"/>
      <c r="G42" s="188"/>
      <c r="H42" s="188"/>
      <c r="I42" s="188"/>
      <c r="J42" s="188"/>
    </row>
    <row r="43" spans="1:11" ht="20.45">
      <c r="B43" s="173"/>
      <c r="C43" s="189" t="s">
        <v>140</v>
      </c>
      <c r="D43" s="189" t="s">
        <v>141</v>
      </c>
      <c r="E43" s="189" t="s">
        <v>142</v>
      </c>
      <c r="F43" s="189" t="s">
        <v>143</v>
      </c>
      <c r="G43" s="189" t="s">
        <v>144</v>
      </c>
      <c r="H43" s="189" t="s">
        <v>145</v>
      </c>
      <c r="I43" s="189" t="s">
        <v>146</v>
      </c>
      <c r="J43" s="189"/>
    </row>
    <row r="44" spans="1:11" ht="20.45">
      <c r="B44" s="178" t="s">
        <v>137</v>
      </c>
      <c r="C44" s="190">
        <f>COUNTIF(I3:I18,"&lt;=7")</f>
        <v>3</v>
      </c>
      <c r="D44" s="190">
        <f>COUNTIF(J3:J18,"&lt;=7")</f>
        <v>2</v>
      </c>
      <c r="E44" s="190">
        <f t="shared" ref="E44:I44" si="1">COUNTIF(K3:K18,"&lt;=7")</f>
        <v>2</v>
      </c>
      <c r="F44" s="190">
        <f t="shared" si="1"/>
        <v>1</v>
      </c>
      <c r="G44" s="190">
        <f t="shared" si="1"/>
        <v>2</v>
      </c>
      <c r="H44" s="190">
        <f t="shared" si="1"/>
        <v>2</v>
      </c>
      <c r="I44" s="190">
        <f t="shared" si="1"/>
        <v>3</v>
      </c>
      <c r="J44" s="190"/>
    </row>
    <row r="45" spans="1:11">
      <c r="B45" s="178" t="s">
        <v>138</v>
      </c>
      <c r="C45" s="191">
        <f t="shared" ref="C45:I45" si="2">I19</f>
        <v>1</v>
      </c>
      <c r="D45" s="191">
        <f t="shared" si="2"/>
        <v>0.66666666666666663</v>
      </c>
      <c r="E45" s="191">
        <f t="shared" si="2"/>
        <v>0.66666666666666663</v>
      </c>
      <c r="F45" s="191">
        <f t="shared" si="2"/>
        <v>0.33333333333333331</v>
      </c>
      <c r="G45" s="191">
        <f t="shared" si="2"/>
        <v>0.66666666666666663</v>
      </c>
      <c r="H45" s="191">
        <f t="shared" si="2"/>
        <v>0.66666666666666663</v>
      </c>
      <c r="I45" s="191">
        <f t="shared" si="2"/>
        <v>1</v>
      </c>
      <c r="J45" s="191"/>
    </row>
    <row r="46" spans="1:11">
      <c r="B46" s="178"/>
      <c r="C46" s="190"/>
      <c r="D46" s="190"/>
      <c r="E46" s="190"/>
      <c r="F46" s="190"/>
      <c r="G46" s="190"/>
      <c r="H46" s="190"/>
      <c r="I46" s="190"/>
      <c r="J46" s="190"/>
    </row>
  </sheetData>
  <mergeCells count="10">
    <mergeCell ref="G36:J41"/>
    <mergeCell ref="B35:E35"/>
    <mergeCell ref="A22:Q22"/>
    <mergeCell ref="A23:Q23"/>
    <mergeCell ref="G35:J35"/>
    <mergeCell ref="A21:Q21"/>
    <mergeCell ref="A20:G20"/>
    <mergeCell ref="I1:P1"/>
    <mergeCell ref="A19:F19"/>
    <mergeCell ref="B1:F1"/>
  </mergeCells>
  <phoneticPr fontId="2" type="noConversion"/>
  <conditionalFormatting sqref="B37">
    <cfRule type="containsText" dxfId="30" priority="12" operator="containsText" text="Input B40">
      <formula>NOT(ISERROR(SEARCH("Input B40",B37)))</formula>
    </cfRule>
  </conditionalFormatting>
  <conditionalFormatting sqref="B40 C41:E41 B44:B46">
    <cfRule type="containsText" dxfId="29" priority="14" operator="containsText" text="Input B40">
      <formula>NOT(ISERROR(SEARCH("Input B40",B40)))</formula>
    </cfRule>
  </conditionalFormatting>
  <conditionalFormatting sqref="B42:C42">
    <cfRule type="containsText" dxfId="28" priority="1" operator="containsText" text="Input B40">
      <formula>NOT(ISERROR(SEARCH("Input B40",B42)))</formula>
    </cfRule>
  </conditionalFormatting>
  <conditionalFormatting sqref="G3:G18 I3:P18">
    <cfRule type="cellIs" dxfId="27" priority="43" operator="lessThanOrEqual">
      <formula>7</formula>
    </cfRule>
    <cfRule type="cellIs" dxfId="26" priority="46" operator="greaterThan">
      <formula>7</formula>
    </cfRule>
  </conditionalFormatting>
  <conditionalFormatting sqref="G3:P18">
    <cfRule type="containsText" dxfId="25" priority="16" stopIfTrue="1" operator="containsText" text="Faltante">
      <formula>NOT(ISERROR(SEARCH("Faltante",G3)))</formula>
    </cfRule>
    <cfRule type="containsText" dxfId="24" priority="38" stopIfTrue="1" operator="containsText" text="NA">
      <formula>NOT(ISERROR(SEARCH("NA",G3)))</formula>
    </cfRule>
  </conditionalFormatting>
  <conditionalFormatting sqref="G19:P19">
    <cfRule type="containsText" dxfId="23" priority="15" operator="containsText" text="Faltante">
      <formula>NOT(ISERROR(SEARCH("Faltante",G19)))</formula>
    </cfRule>
  </conditionalFormatting>
  <conditionalFormatting sqref="H3:H18">
    <cfRule type="cellIs" dxfId="22" priority="48" stopIfTrue="1" operator="lessThanOrEqual">
      <formula>1</formula>
    </cfRule>
    <cfRule type="cellIs" dxfId="21" priority="85" operator="greaterThan">
      <formula>1</formula>
    </cfRule>
  </conditionalFormatting>
  <pageMargins left="0" right="0" top="0" bottom="0" header="0" footer="0"/>
  <pageSetup paperSize="9" orientation="portrait" horizontalDpi="0" verticalDpi="0"/>
  <drawing r:id="rId1"/>
  <extLst>
    <ext xmlns:x14="http://schemas.microsoft.com/office/spreadsheetml/2009/9/main" uri="{78C0D931-6437-407d-A8EE-F0AAD7539E65}">
      <x14:conditionalFormattings>
        <x14:conditionalFormatting xmlns:xm="http://schemas.microsoft.com/office/excel/2006/main">
          <x14:cfRule type="iconSet" priority="87" id="{1437F5D9-4B35-2846-B294-1FDEAB04651B}">
            <x14:iconSet custom="1">
              <x14:cfvo type="percent">
                <xm:f>0</xm:f>
              </x14:cfvo>
              <x14:cfvo type="num">
                <xm:f>-9999</xm:f>
              </x14:cfvo>
              <x14:cfvo type="num">
                <xm:f>0</xm:f>
              </x14:cfvo>
              <x14:cfIcon iconSet="NoIcons" iconId="0"/>
              <x14:cfIcon iconSet="3Symbols" iconId="1"/>
              <x14:cfIcon iconSet="NoIcons" iconId="0"/>
            </x14:iconSet>
          </x14:cfRule>
          <xm:sqref>G3:P18</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8A7E2-39B2-384F-9D4E-D90895A9C803}">
  <sheetPr codeName="Sheet3">
    <tabColor theme="7" tint="0.79998168889431442"/>
  </sheetPr>
  <dimension ref="A1:I74"/>
  <sheetViews>
    <sheetView zoomScale="85" zoomScaleNormal="85" workbookViewId="0">
      <selection activeCell="A22" sqref="A22"/>
    </sheetView>
  </sheetViews>
  <sheetFormatPr defaultColWidth="10.85546875" defaultRowHeight="10.15"/>
  <cols>
    <col min="1" max="1" width="11" style="200" customWidth="1"/>
    <col min="2" max="2" width="23.85546875" style="200" customWidth="1"/>
    <col min="3" max="4" width="22" style="200" customWidth="1"/>
    <col min="5" max="5" width="21.28515625" style="200" customWidth="1"/>
    <col min="6" max="6" width="14" style="200" bestFit="1" customWidth="1"/>
    <col min="7" max="7" width="14.28515625" style="200" customWidth="1"/>
    <col min="8" max="8" width="22.42578125" style="200" customWidth="1"/>
    <col min="9" max="9" width="31" style="200" customWidth="1"/>
    <col min="10" max="16384" width="10.85546875" style="200"/>
  </cols>
  <sheetData>
    <row r="1" spans="1:9" s="192" customFormat="1" ht="20.45">
      <c r="A1" s="79" t="s">
        <v>147</v>
      </c>
      <c r="B1" s="79" t="s">
        <v>148</v>
      </c>
      <c r="C1" s="79" t="s">
        <v>149</v>
      </c>
      <c r="D1" s="79" t="s">
        <v>150</v>
      </c>
      <c r="E1" s="79" t="s">
        <v>151</v>
      </c>
      <c r="F1" s="79" t="s">
        <v>152</v>
      </c>
      <c r="G1" s="79" t="s">
        <v>153</v>
      </c>
      <c r="H1" s="79" t="s">
        <v>154</v>
      </c>
      <c r="I1" s="79" t="s">
        <v>155</v>
      </c>
    </row>
    <row r="2" spans="1:9" s="198" customFormat="1" ht="40.9">
      <c r="A2" s="193">
        <v>1</v>
      </c>
      <c r="B2" s="83" t="s">
        <v>156</v>
      </c>
      <c r="C2" s="194" t="s">
        <v>56</v>
      </c>
      <c r="D2" s="193"/>
      <c r="E2" s="195" t="s">
        <v>157</v>
      </c>
      <c r="F2" s="86">
        <v>45170</v>
      </c>
      <c r="G2" s="86">
        <v>45199</v>
      </c>
      <c r="H2" s="196" t="s">
        <v>158</v>
      </c>
      <c r="I2" s="197"/>
    </row>
    <row r="3" spans="1:9" s="198" customFormat="1" ht="51">
      <c r="A3" s="193">
        <v>2</v>
      </c>
      <c r="B3" s="85" t="s">
        <v>159</v>
      </c>
      <c r="C3" s="194" t="s">
        <v>72</v>
      </c>
      <c r="D3" s="193" t="s">
        <v>160</v>
      </c>
      <c r="E3" s="199" t="s">
        <v>157</v>
      </c>
      <c r="F3" s="110"/>
      <c r="G3" s="110"/>
      <c r="H3" s="196" t="s">
        <v>161</v>
      </c>
      <c r="I3" s="197"/>
    </row>
    <row r="4" spans="1:9" s="198" customFormat="1" ht="51">
      <c r="A4" s="193">
        <v>3</v>
      </c>
      <c r="B4" s="84" t="s">
        <v>162</v>
      </c>
      <c r="C4" s="194" t="s">
        <v>78</v>
      </c>
      <c r="D4" s="193" t="s">
        <v>163</v>
      </c>
      <c r="E4" s="199" t="s">
        <v>157</v>
      </c>
      <c r="F4" s="87">
        <v>45261</v>
      </c>
      <c r="G4" s="87">
        <v>45280</v>
      </c>
      <c r="H4" s="196" t="s">
        <v>164</v>
      </c>
      <c r="I4" s="197"/>
    </row>
    <row r="5" spans="1:9" s="198" customFormat="1" ht="51">
      <c r="A5" s="193">
        <v>3</v>
      </c>
      <c r="B5" s="84" t="s">
        <v>165</v>
      </c>
      <c r="C5" s="194" t="s">
        <v>79</v>
      </c>
      <c r="D5" s="193" t="s">
        <v>163</v>
      </c>
      <c r="E5" s="199" t="s">
        <v>157</v>
      </c>
      <c r="F5" s="87">
        <v>45245</v>
      </c>
      <c r="G5" s="87"/>
      <c r="H5" s="196" t="s">
        <v>158</v>
      </c>
      <c r="I5" s="197"/>
    </row>
    <row r="6" spans="1:9" s="198" customFormat="1" ht="40.9">
      <c r="A6" s="193">
        <v>3</v>
      </c>
      <c r="B6" s="84" t="s">
        <v>166</v>
      </c>
      <c r="C6" s="194" t="s">
        <v>82</v>
      </c>
      <c r="D6" s="193" t="s">
        <v>163</v>
      </c>
      <c r="E6" s="199" t="s">
        <v>157</v>
      </c>
      <c r="F6" s="87"/>
      <c r="G6" s="87"/>
      <c r="H6" s="196" t="s">
        <v>167</v>
      </c>
    </row>
    <row r="7" spans="1:9" s="198" customFormat="1" ht="40.9">
      <c r="A7" s="193">
        <v>3</v>
      </c>
      <c r="B7" s="85" t="s">
        <v>168</v>
      </c>
      <c r="C7" s="194" t="s">
        <v>83</v>
      </c>
      <c r="D7" s="193" t="s">
        <v>160</v>
      </c>
      <c r="E7" s="199" t="s">
        <v>157</v>
      </c>
      <c r="F7" s="87"/>
      <c r="G7" s="87"/>
      <c r="H7" s="196" t="s">
        <v>161</v>
      </c>
    </row>
    <row r="8" spans="1:9" s="198" customFormat="1">
      <c r="A8" s="193"/>
      <c r="B8" s="193"/>
      <c r="C8" s="193"/>
      <c r="D8" s="193"/>
      <c r="E8" s="199"/>
      <c r="F8" s="80"/>
      <c r="G8" s="80"/>
      <c r="H8" s="196"/>
    </row>
    <row r="9" spans="1:9" s="198" customFormat="1">
      <c r="A9" s="193"/>
      <c r="B9" s="193"/>
      <c r="C9" s="193"/>
      <c r="D9" s="193"/>
      <c r="E9" s="199"/>
      <c r="F9" s="80"/>
      <c r="G9" s="80"/>
      <c r="H9" s="196"/>
    </row>
    <row r="10" spans="1:9" s="198" customFormat="1">
      <c r="A10" s="193"/>
      <c r="B10" s="193"/>
      <c r="C10" s="193"/>
      <c r="D10" s="193"/>
      <c r="E10" s="199"/>
      <c r="F10" s="80"/>
      <c r="G10" s="80"/>
      <c r="H10" s="196"/>
    </row>
    <row r="11" spans="1:9" s="198" customFormat="1">
      <c r="A11" s="193"/>
      <c r="B11" s="193"/>
      <c r="C11" s="193"/>
      <c r="D11" s="193"/>
      <c r="E11" s="199"/>
      <c r="F11" s="80"/>
      <c r="G11" s="80"/>
      <c r="H11" s="196"/>
    </row>
    <row r="12" spans="1:9" s="198" customFormat="1">
      <c r="A12" s="193"/>
      <c r="B12" s="193"/>
      <c r="C12" s="193"/>
      <c r="D12" s="193"/>
      <c r="E12" s="199"/>
      <c r="F12" s="80"/>
      <c r="G12" s="80"/>
      <c r="H12" s="196"/>
    </row>
    <row r="13" spans="1:9" s="198" customFormat="1">
      <c r="A13" s="193"/>
      <c r="B13" s="193"/>
      <c r="C13" s="193"/>
      <c r="D13" s="193"/>
      <c r="E13" s="199"/>
      <c r="F13" s="80"/>
      <c r="G13" s="80"/>
      <c r="H13" s="196"/>
    </row>
    <row r="14" spans="1:9" s="198" customFormat="1">
      <c r="A14" s="193"/>
      <c r="B14" s="193"/>
      <c r="C14" s="193"/>
      <c r="D14" s="193"/>
      <c r="E14" s="199"/>
      <c r="F14" s="80"/>
      <c r="G14" s="80"/>
      <c r="H14" s="196"/>
    </row>
    <row r="15" spans="1:9" s="198" customFormat="1">
      <c r="A15" s="193"/>
      <c r="B15" s="193"/>
      <c r="C15" s="193"/>
      <c r="D15" s="193"/>
      <c r="E15" s="199"/>
      <c r="F15" s="80"/>
      <c r="G15" s="80"/>
      <c r="H15" s="196"/>
    </row>
    <row r="16" spans="1:9" s="198" customFormat="1">
      <c r="A16" s="193"/>
      <c r="B16" s="193"/>
      <c r="C16" s="193"/>
      <c r="D16" s="193"/>
      <c r="E16" s="199"/>
      <c r="F16" s="80"/>
      <c r="G16" s="80"/>
      <c r="H16" s="196"/>
    </row>
    <row r="17" spans="1:9" s="198" customFormat="1">
      <c r="A17" s="193"/>
      <c r="B17" s="193"/>
      <c r="C17" s="193"/>
      <c r="D17" s="193"/>
      <c r="E17" s="199"/>
      <c r="F17" s="80"/>
      <c r="G17" s="80"/>
      <c r="H17" s="196"/>
    </row>
    <row r="18" spans="1:9" s="198" customFormat="1">
      <c r="A18" s="193"/>
      <c r="B18" s="193"/>
      <c r="C18" s="193"/>
      <c r="D18" s="193"/>
      <c r="E18" s="199"/>
      <c r="F18" s="80"/>
      <c r="G18" s="80"/>
      <c r="H18" s="196"/>
    </row>
    <row r="19" spans="1:9" s="198" customFormat="1">
      <c r="A19" s="193"/>
      <c r="B19" s="193"/>
      <c r="C19" s="193"/>
      <c r="D19" s="193"/>
      <c r="E19" s="199"/>
      <c r="F19" s="80"/>
      <c r="G19" s="80"/>
      <c r="H19" s="196"/>
      <c r="I19" s="200"/>
    </row>
    <row r="20" spans="1:9" s="198" customFormat="1">
      <c r="A20" s="197"/>
      <c r="B20" s="197"/>
      <c r="C20" s="197"/>
      <c r="D20" s="197"/>
      <c r="E20" s="197"/>
      <c r="F20" s="197"/>
      <c r="G20" s="197"/>
      <c r="H20" s="196"/>
      <c r="I20" s="201"/>
    </row>
    <row r="21" spans="1:9" s="204" customFormat="1" ht="133.15" customHeight="1">
      <c r="A21" s="202" t="s">
        <v>169</v>
      </c>
      <c r="B21" s="202"/>
      <c r="C21" s="202"/>
      <c r="D21" s="202"/>
      <c r="E21" s="202"/>
      <c r="F21" s="202"/>
      <c r="G21" s="202"/>
      <c r="H21" s="196"/>
      <c r="I21" s="203"/>
    </row>
    <row r="22" spans="1:9" ht="235.9" customHeight="1">
      <c r="A22" s="209" t="s">
        <v>170</v>
      </c>
      <c r="B22" s="205"/>
      <c r="C22" s="205"/>
      <c r="D22" s="205"/>
      <c r="E22" s="205"/>
      <c r="F22" s="205"/>
      <c r="G22" s="205"/>
      <c r="H22" s="196"/>
    </row>
    <row r="23" spans="1:9" ht="163.15">
      <c r="A23" s="206" t="s">
        <v>171</v>
      </c>
      <c r="B23" s="205"/>
      <c r="C23" s="205"/>
      <c r="D23" s="205"/>
      <c r="E23" s="205"/>
      <c r="F23" s="205"/>
      <c r="G23" s="205"/>
      <c r="H23" s="196"/>
    </row>
    <row r="24" spans="1:9" ht="234.6">
      <c r="A24" s="206" t="s">
        <v>172</v>
      </c>
      <c r="B24" s="205"/>
      <c r="C24" s="205"/>
      <c r="D24" s="205"/>
      <c r="E24" s="205"/>
      <c r="F24" s="205"/>
      <c r="G24" s="205"/>
      <c r="H24" s="196"/>
    </row>
    <row r="25" spans="1:9">
      <c r="E25" s="207"/>
      <c r="H25" s="196"/>
      <c r="I25" s="207"/>
    </row>
    <row r="26" spans="1:9">
      <c r="H26" s="196"/>
      <c r="I26" s="196"/>
    </row>
    <row r="27" spans="1:9">
      <c r="H27" s="196"/>
      <c r="I27" s="208"/>
    </row>
    <row r="28" spans="1:9">
      <c r="H28" s="196"/>
      <c r="I28" s="208"/>
    </row>
    <row r="29" spans="1:9">
      <c r="H29" s="196"/>
      <c r="I29" s="208"/>
    </row>
    <row r="30" spans="1:9">
      <c r="H30" s="196"/>
      <c r="I30" s="208"/>
    </row>
    <row r="31" spans="1:9">
      <c r="H31" s="196"/>
    </row>
    <row r="32" spans="1:9">
      <c r="H32" s="196"/>
    </row>
    <row r="33" spans="8:8">
      <c r="H33" s="196"/>
    </row>
    <row r="34" spans="8:8">
      <c r="H34" s="196"/>
    </row>
    <row r="35" spans="8:8">
      <c r="H35" s="196"/>
    </row>
    <row r="36" spans="8:8">
      <c r="H36" s="196"/>
    </row>
    <row r="37" spans="8:8">
      <c r="H37" s="196"/>
    </row>
    <row r="38" spans="8:8">
      <c r="H38" s="196"/>
    </row>
    <row r="39" spans="8:8">
      <c r="H39" s="196"/>
    </row>
    <row r="40" spans="8:8">
      <c r="H40" s="196"/>
    </row>
    <row r="41" spans="8:8">
      <c r="H41" s="196"/>
    </row>
    <row r="42" spans="8:8">
      <c r="H42" s="196"/>
    </row>
    <row r="43" spans="8:8">
      <c r="H43" s="196"/>
    </row>
    <row r="44" spans="8:8">
      <c r="H44" s="196"/>
    </row>
    <row r="45" spans="8:8">
      <c r="H45" s="196"/>
    </row>
    <row r="46" spans="8:8">
      <c r="H46" s="196"/>
    </row>
    <row r="47" spans="8:8">
      <c r="H47" s="196"/>
    </row>
    <row r="48" spans="8:8">
      <c r="H48" s="196"/>
    </row>
    <row r="49" spans="8:8">
      <c r="H49" s="196"/>
    </row>
    <row r="50" spans="8:8">
      <c r="H50" s="196"/>
    </row>
    <row r="51" spans="8:8">
      <c r="H51" s="196"/>
    </row>
    <row r="52" spans="8:8">
      <c r="H52" s="196"/>
    </row>
    <row r="53" spans="8:8">
      <c r="H53" s="196"/>
    </row>
    <row r="54" spans="8:8">
      <c r="H54" s="196"/>
    </row>
    <row r="55" spans="8:8">
      <c r="H55" s="196"/>
    </row>
    <row r="56" spans="8:8">
      <c r="H56" s="196"/>
    </row>
    <row r="57" spans="8:8">
      <c r="H57" s="196"/>
    </row>
    <row r="58" spans="8:8">
      <c r="H58" s="196"/>
    </row>
    <row r="59" spans="8:8">
      <c r="H59" s="196"/>
    </row>
    <row r="60" spans="8:8">
      <c r="H60" s="196"/>
    </row>
    <row r="61" spans="8:8">
      <c r="H61" s="196"/>
    </row>
    <row r="62" spans="8:8">
      <c r="H62" s="196"/>
    </row>
    <row r="63" spans="8:8">
      <c r="H63" s="196"/>
    </row>
    <row r="64" spans="8:8">
      <c r="H64" s="196"/>
    </row>
    <row r="65" spans="8:8">
      <c r="H65" s="196"/>
    </row>
    <row r="66" spans="8:8">
      <c r="H66" s="196"/>
    </row>
    <row r="67" spans="8:8">
      <c r="H67" s="196"/>
    </row>
    <row r="68" spans="8:8">
      <c r="H68" s="196"/>
    </row>
    <row r="69" spans="8:8">
      <c r="H69" s="196"/>
    </row>
    <row r="70" spans="8:8">
      <c r="H70" s="196"/>
    </row>
    <row r="71" spans="8:8">
      <c r="H71" s="196"/>
    </row>
    <row r="72" spans="8:8">
      <c r="H72" s="196"/>
    </row>
    <row r="73" spans="8:8">
      <c r="H73" s="196"/>
    </row>
    <row r="74" spans="8:8">
      <c r="H74" s="196"/>
    </row>
  </sheetData>
  <conditionalFormatting sqref="H2:H74 I20">
    <cfRule type="containsText" dxfId="20" priority="6" stopIfTrue="1" operator="containsText" text="Deferred">
      <formula>NOT(ISERROR(SEARCH("Deferred",H2)))</formula>
    </cfRule>
    <cfRule type="containsText" dxfId="19" priority="7" stopIfTrue="1" operator="containsText" text="Waiting for start date">
      <formula>NOT(ISERROR(SEARCH("Waiting for start date",H2)))</formula>
    </cfRule>
    <cfRule type="containsText" dxfId="18" priority="8" stopIfTrue="1" operator="containsText" text="In progress">
      <formula>NOT(ISERROR(SEARCH("In progress",H2)))</formula>
    </cfRule>
    <cfRule type="containsText" dxfId="17" priority="9" stopIfTrue="1" operator="containsText" text="Stuck">
      <formula>NOT(ISERROR(SEARCH("Stuck",H2)))</formula>
    </cfRule>
    <cfRule type="containsText" dxfId="16" priority="10" stopIfTrue="1" operator="containsText" text="Complete">
      <formula>NOT(ISERROR(SEARCH("Complete",H2)))</formula>
    </cfRule>
  </conditionalFormatting>
  <conditionalFormatting sqref="I26:I30">
    <cfRule type="containsText" dxfId="15" priority="1" stopIfTrue="1" operator="containsText" text="Deferred">
      <formula>NOT(ISERROR(SEARCH("Deferred",I26)))</formula>
    </cfRule>
    <cfRule type="containsText" dxfId="14" priority="2" stopIfTrue="1" operator="containsText" text="Waiting for start date">
      <formula>NOT(ISERROR(SEARCH("Waiting for start date",I26)))</formula>
    </cfRule>
    <cfRule type="containsText" dxfId="13" priority="3" stopIfTrue="1" operator="containsText" text="In progress">
      <formula>NOT(ISERROR(SEARCH("In progress",I26)))</formula>
    </cfRule>
    <cfRule type="containsText" dxfId="12" priority="4" stopIfTrue="1" operator="containsText" text="Stuck">
      <formula>NOT(ISERROR(SEARCH("Stuck",I26)))</formula>
    </cfRule>
    <cfRule type="containsText" dxfId="11" priority="5" stopIfTrue="1" operator="containsText" text="Complete">
      <formula>NOT(ISERROR(SEARCH("Complete",I26)))</formula>
    </cfRule>
  </conditionalFormatting>
  <dataValidations count="3">
    <dataValidation type="list" allowBlank="1" showInputMessage="1" showErrorMessage="1" sqref="D2:D19" xr:uid="{8D0EC5E1-05F7-3340-A707-3AD26E932930}">
      <formula1>"Inmediato,A largo plazo:"</formula1>
    </dataValidation>
    <dataValidation type="list" allowBlank="1" showInputMessage="1" showErrorMessage="1" sqref="H2:H74" xr:uid="{BF759F74-4698-D64A-BFC7-2975CF60D7B3}">
      <formula1>"Esperando la fecha de inicio,En progreso,Atascado,Completado,Aplazado "</formula1>
    </dataValidation>
    <dataValidation type="list" allowBlank="1" showInputMessage="1" showErrorMessage="1" sqref="I26:I30 I20" xr:uid="{3EB08A0B-BC41-C541-96F4-C2F581072D45}">
      <formula1>"Esperando la fecha de inicio,En progreso,Atascado,Completado,Aplazado (medida a largo plazo)"</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8B08C-638F-274A-B0AC-5082CCA12FF2}">
  <sheetPr>
    <tabColor theme="0" tint="-0.249977111117893"/>
  </sheetPr>
  <dimension ref="A1:L65"/>
  <sheetViews>
    <sheetView zoomScale="90" zoomScaleNormal="90" workbookViewId="0">
      <selection activeCell="D5" sqref="D5"/>
    </sheetView>
  </sheetViews>
  <sheetFormatPr defaultColWidth="11.42578125" defaultRowHeight="13.15"/>
  <cols>
    <col min="1" max="1" width="54.42578125" customWidth="1"/>
    <col min="2" max="2" width="10" customWidth="1"/>
    <col min="3" max="3" width="19.85546875" customWidth="1"/>
    <col min="4" max="4" width="65.7109375" customWidth="1"/>
    <col min="5" max="5" width="17" customWidth="1"/>
    <col min="6" max="6" width="21.7109375" customWidth="1"/>
    <col min="7" max="7" width="4" customWidth="1"/>
    <col min="8" max="8" width="77.7109375" customWidth="1"/>
    <col min="9" max="9" width="64" customWidth="1"/>
    <col min="10" max="10" width="72.140625" customWidth="1"/>
  </cols>
  <sheetData>
    <row r="1" spans="1:12" s="66" customFormat="1" ht="70.150000000000006">
      <c r="A1" s="63" t="s">
        <v>173</v>
      </c>
      <c r="B1" s="64" t="s">
        <v>174</v>
      </c>
      <c r="C1" s="64" t="s">
        <v>175</v>
      </c>
      <c r="D1" s="64" t="s">
        <v>176</v>
      </c>
      <c r="E1" s="64" t="s">
        <v>177</v>
      </c>
      <c r="F1" s="64" t="s">
        <v>178</v>
      </c>
      <c r="G1" s="65" t="s">
        <v>179</v>
      </c>
      <c r="H1" s="250" t="s">
        <v>180</v>
      </c>
      <c r="I1" s="251"/>
      <c r="J1" s="251"/>
      <c r="K1" s="65"/>
      <c r="L1" s="65"/>
    </row>
    <row r="2" spans="1:12" ht="20.45">
      <c r="A2" s="34" t="s">
        <v>56</v>
      </c>
      <c r="B2" s="44">
        <v>1</v>
      </c>
      <c r="C2" s="44" t="s">
        <v>181</v>
      </c>
      <c r="D2" s="44" t="s">
        <v>182</v>
      </c>
      <c r="E2" s="44" t="s">
        <v>183</v>
      </c>
      <c r="F2" s="44" t="s">
        <v>183</v>
      </c>
      <c r="G2" s="41" t="s">
        <v>179</v>
      </c>
      <c r="H2" s="74" t="s">
        <v>184</v>
      </c>
      <c r="I2" s="74" t="s">
        <v>185</v>
      </c>
      <c r="J2" s="74" t="s">
        <v>186</v>
      </c>
      <c r="K2" s="40"/>
      <c r="L2" s="40"/>
    </row>
    <row r="3" spans="1:12" ht="20.45">
      <c r="A3" s="34" t="s">
        <v>57</v>
      </c>
      <c r="B3" s="44">
        <v>1</v>
      </c>
      <c r="C3" s="44" t="s">
        <v>181</v>
      </c>
      <c r="D3" s="44" t="s">
        <v>187</v>
      </c>
      <c r="E3" s="44" t="s">
        <v>183</v>
      </c>
      <c r="F3" s="44" t="s">
        <v>183</v>
      </c>
      <c r="G3" s="41" t="s">
        <v>179</v>
      </c>
      <c r="H3" s="75" t="s">
        <v>188</v>
      </c>
      <c r="I3" s="75" t="s">
        <v>189</v>
      </c>
      <c r="J3" s="75" t="s">
        <v>190</v>
      </c>
      <c r="K3" s="40"/>
      <c r="L3" s="61"/>
    </row>
    <row r="4" spans="1:12">
      <c r="A4" s="34" t="s">
        <v>191</v>
      </c>
      <c r="B4" s="44">
        <v>2</v>
      </c>
      <c r="C4" s="44" t="s">
        <v>133</v>
      </c>
      <c r="D4" s="44" t="s">
        <v>192</v>
      </c>
      <c r="E4" s="44" t="s">
        <v>183</v>
      </c>
      <c r="F4" s="44" t="s">
        <v>183</v>
      </c>
      <c r="G4" s="41" t="s">
        <v>179</v>
      </c>
      <c r="H4" s="75" t="s">
        <v>192</v>
      </c>
      <c r="I4" s="75" t="s">
        <v>193</v>
      </c>
      <c r="J4" s="75" t="s">
        <v>194</v>
      </c>
      <c r="K4" s="40"/>
      <c r="L4" s="40"/>
    </row>
    <row r="5" spans="1:12" ht="20.45">
      <c r="A5" s="34" t="s">
        <v>70</v>
      </c>
      <c r="B5" s="44">
        <v>2</v>
      </c>
      <c r="C5" s="44" t="s">
        <v>134</v>
      </c>
      <c r="D5" s="44" t="s">
        <v>190</v>
      </c>
      <c r="E5" s="44" t="s">
        <v>183</v>
      </c>
      <c r="F5" s="44" t="s">
        <v>183</v>
      </c>
      <c r="G5" s="41" t="s">
        <v>179</v>
      </c>
      <c r="H5" s="75" t="s">
        <v>195</v>
      </c>
      <c r="I5" s="75" t="s">
        <v>196</v>
      </c>
      <c r="J5" s="75" t="s">
        <v>197</v>
      </c>
      <c r="K5" s="40"/>
      <c r="L5" s="40"/>
    </row>
    <row r="6" spans="1:12" ht="20.45">
      <c r="A6" s="34" t="s">
        <v>72</v>
      </c>
      <c r="B6" s="44">
        <v>2</v>
      </c>
      <c r="C6" s="44" t="s">
        <v>133</v>
      </c>
      <c r="D6" s="44" t="s">
        <v>198</v>
      </c>
      <c r="E6" s="44" t="s">
        <v>183</v>
      </c>
      <c r="F6" s="44" t="s">
        <v>183</v>
      </c>
      <c r="G6" s="41" t="s">
        <v>179</v>
      </c>
      <c r="H6" s="75" t="s">
        <v>199</v>
      </c>
      <c r="I6" s="75" t="s">
        <v>200</v>
      </c>
      <c r="J6" s="75" t="s">
        <v>201</v>
      </c>
      <c r="K6" s="40"/>
      <c r="L6" s="40"/>
    </row>
    <row r="7" spans="1:12" ht="20.45">
      <c r="A7" s="34" t="s">
        <v>78</v>
      </c>
      <c r="B7" s="44">
        <v>3</v>
      </c>
      <c r="C7" s="44" t="s">
        <v>133</v>
      </c>
      <c r="D7" s="44" t="s">
        <v>195</v>
      </c>
      <c r="E7" s="44" t="s">
        <v>183</v>
      </c>
      <c r="F7" s="44" t="s">
        <v>183</v>
      </c>
      <c r="G7" s="41" t="s">
        <v>179</v>
      </c>
      <c r="H7" s="74" t="s">
        <v>202</v>
      </c>
      <c r="I7" s="75" t="s">
        <v>203</v>
      </c>
      <c r="J7" s="75" t="s">
        <v>204</v>
      </c>
      <c r="K7" s="40"/>
      <c r="L7" s="40"/>
    </row>
    <row r="8" spans="1:12" ht="20.45">
      <c r="A8" s="34" t="s">
        <v>79</v>
      </c>
      <c r="B8" s="44">
        <v>3</v>
      </c>
      <c r="C8" s="44" t="s">
        <v>133</v>
      </c>
      <c r="D8" s="44" t="s">
        <v>205</v>
      </c>
      <c r="E8" s="44" t="s">
        <v>183</v>
      </c>
      <c r="F8" s="44" t="s">
        <v>183</v>
      </c>
      <c r="G8" s="41" t="s">
        <v>179</v>
      </c>
      <c r="H8" s="75" t="s">
        <v>206</v>
      </c>
      <c r="I8" s="75" t="s">
        <v>207</v>
      </c>
      <c r="J8" s="74" t="s">
        <v>208</v>
      </c>
      <c r="K8" s="40"/>
      <c r="L8" s="40"/>
    </row>
    <row r="9" spans="1:12" ht="20.45">
      <c r="A9" s="34" t="s">
        <v>82</v>
      </c>
      <c r="B9" s="44">
        <v>3</v>
      </c>
      <c r="C9" s="44" t="s">
        <v>134</v>
      </c>
      <c r="D9" s="44" t="s">
        <v>197</v>
      </c>
      <c r="E9" s="44" t="s">
        <v>183</v>
      </c>
      <c r="F9" s="44" t="s">
        <v>183</v>
      </c>
      <c r="G9" s="41" t="s">
        <v>179</v>
      </c>
      <c r="H9" s="75" t="s">
        <v>209</v>
      </c>
      <c r="I9" s="74" t="s">
        <v>210</v>
      </c>
      <c r="J9" s="75" t="s">
        <v>211</v>
      </c>
      <c r="K9" s="40"/>
      <c r="L9" s="40"/>
    </row>
    <row r="10" spans="1:12" ht="20.45">
      <c r="A10" s="34" t="s">
        <v>83</v>
      </c>
      <c r="B10" s="44">
        <v>3</v>
      </c>
      <c r="C10" s="44" t="s">
        <v>134</v>
      </c>
      <c r="D10" s="44"/>
      <c r="E10" s="44" t="s">
        <v>183</v>
      </c>
      <c r="F10" s="44" t="s">
        <v>183</v>
      </c>
      <c r="G10" s="41" t="s">
        <v>179</v>
      </c>
      <c r="H10" s="75" t="s">
        <v>212</v>
      </c>
      <c r="I10" s="75" t="s">
        <v>213</v>
      </c>
      <c r="J10" s="75" t="s">
        <v>214</v>
      </c>
      <c r="K10" s="40"/>
      <c r="L10" s="40"/>
    </row>
    <row r="11" spans="1:12">
      <c r="A11" s="43"/>
      <c r="B11" s="44"/>
      <c r="C11" s="44"/>
      <c r="D11" s="44"/>
      <c r="E11" s="44" t="s">
        <v>183</v>
      </c>
      <c r="F11" s="44" t="s">
        <v>183</v>
      </c>
      <c r="G11" s="41" t="s">
        <v>179</v>
      </c>
      <c r="H11" s="75" t="s">
        <v>215</v>
      </c>
      <c r="I11" s="75" t="s">
        <v>216</v>
      </c>
      <c r="J11" s="75" t="s">
        <v>187</v>
      </c>
      <c r="K11" s="40"/>
      <c r="L11" s="40"/>
    </row>
    <row r="12" spans="1:12">
      <c r="A12" s="43"/>
      <c r="B12" s="44"/>
      <c r="C12" s="44"/>
      <c r="D12" s="44"/>
      <c r="E12" s="44" t="s">
        <v>183</v>
      </c>
      <c r="F12" s="44" t="s">
        <v>183</v>
      </c>
      <c r="G12" s="41" t="s">
        <v>179</v>
      </c>
      <c r="H12" s="75" t="s">
        <v>217</v>
      </c>
      <c r="I12" s="75" t="s">
        <v>205</v>
      </c>
      <c r="J12" s="75" t="s">
        <v>218</v>
      </c>
      <c r="K12" s="40"/>
      <c r="L12" s="40"/>
    </row>
    <row r="13" spans="1:12">
      <c r="A13" s="43"/>
      <c r="B13" s="44"/>
      <c r="C13" s="44"/>
      <c r="D13" s="44"/>
      <c r="E13" s="44" t="s">
        <v>183</v>
      </c>
      <c r="F13" s="44" t="s">
        <v>183</v>
      </c>
      <c r="G13" s="41" t="s">
        <v>179</v>
      </c>
      <c r="H13" s="75" t="s">
        <v>219</v>
      </c>
      <c r="I13" s="75" t="s">
        <v>220</v>
      </c>
      <c r="J13" s="75" t="s">
        <v>198</v>
      </c>
      <c r="K13" s="40"/>
      <c r="L13" s="40"/>
    </row>
    <row r="14" spans="1:12">
      <c r="A14" s="43"/>
      <c r="B14" s="44"/>
      <c r="C14" s="44"/>
      <c r="D14" s="44"/>
      <c r="E14" s="44" t="s">
        <v>183</v>
      </c>
      <c r="F14" s="44" t="s">
        <v>183</v>
      </c>
      <c r="G14" s="41" t="s">
        <v>179</v>
      </c>
      <c r="H14" s="74" t="s">
        <v>221</v>
      </c>
      <c r="I14" s="76"/>
      <c r="J14" s="75" t="s">
        <v>222</v>
      </c>
      <c r="K14" s="40"/>
      <c r="L14" s="40"/>
    </row>
    <row r="15" spans="1:12">
      <c r="A15" s="43"/>
      <c r="B15" s="44"/>
      <c r="C15" s="44"/>
      <c r="D15" s="44"/>
      <c r="E15" s="44" t="s">
        <v>183</v>
      </c>
      <c r="F15" s="44" t="s">
        <v>183</v>
      </c>
      <c r="G15" s="41" t="s">
        <v>179</v>
      </c>
      <c r="H15" s="75" t="s">
        <v>182</v>
      </c>
      <c r="I15" s="76"/>
      <c r="J15" s="75" t="s">
        <v>223</v>
      </c>
      <c r="K15" s="40"/>
      <c r="L15" s="40"/>
    </row>
    <row r="16" spans="1:12">
      <c r="A16" s="43"/>
      <c r="B16" s="44"/>
      <c r="C16" s="44"/>
      <c r="D16" s="44"/>
      <c r="E16" s="44" t="s">
        <v>183</v>
      </c>
      <c r="F16" s="44" t="s">
        <v>183</v>
      </c>
      <c r="G16" s="41" t="s">
        <v>179</v>
      </c>
      <c r="H16" s="75" t="s">
        <v>224</v>
      </c>
      <c r="I16" s="76"/>
      <c r="J16" s="76"/>
      <c r="K16" s="40"/>
      <c r="L16" s="40"/>
    </row>
    <row r="17" spans="1:12">
      <c r="A17" s="43"/>
      <c r="B17" s="44"/>
      <c r="C17" s="44"/>
      <c r="D17" s="44"/>
      <c r="E17" s="44" t="s">
        <v>183</v>
      </c>
      <c r="F17" s="44" t="s">
        <v>183</v>
      </c>
      <c r="G17" s="41" t="s">
        <v>179</v>
      </c>
      <c r="H17" s="74" t="s">
        <v>225</v>
      </c>
      <c r="I17" s="76"/>
      <c r="J17" s="76"/>
      <c r="K17" s="40"/>
      <c r="L17" s="40"/>
    </row>
    <row r="18" spans="1:12">
      <c r="A18" s="43"/>
      <c r="B18" s="44"/>
      <c r="C18" s="44"/>
      <c r="D18" s="44"/>
      <c r="E18" s="44" t="s">
        <v>183</v>
      </c>
      <c r="F18" s="44" t="s">
        <v>183</v>
      </c>
      <c r="G18" s="41" t="s">
        <v>179</v>
      </c>
      <c r="H18" s="75" t="s">
        <v>226</v>
      </c>
      <c r="I18" s="76"/>
      <c r="J18" s="76"/>
      <c r="K18" s="40"/>
      <c r="L18" s="40"/>
    </row>
    <row r="19" spans="1:12">
      <c r="A19" s="43"/>
      <c r="B19" s="44"/>
      <c r="C19" s="44"/>
      <c r="D19" s="44"/>
      <c r="E19" s="44" t="s">
        <v>183</v>
      </c>
      <c r="F19" s="44" t="s">
        <v>183</v>
      </c>
      <c r="G19" s="41" t="s">
        <v>179</v>
      </c>
      <c r="H19" s="75" t="s">
        <v>227</v>
      </c>
      <c r="I19" s="76"/>
      <c r="J19" s="76"/>
      <c r="K19" s="40"/>
      <c r="L19" s="40"/>
    </row>
    <row r="20" spans="1:12">
      <c r="A20" s="45"/>
      <c r="B20" s="46"/>
      <c r="C20" s="46"/>
      <c r="D20" s="44"/>
      <c r="E20" s="44" t="s">
        <v>183</v>
      </c>
      <c r="F20" s="44" t="s">
        <v>183</v>
      </c>
      <c r="G20" s="41" t="s">
        <v>179</v>
      </c>
      <c r="H20" s="77"/>
      <c r="I20" s="76"/>
      <c r="J20" s="76"/>
      <c r="K20" s="40"/>
      <c r="L20" s="40"/>
    </row>
    <row r="21" spans="1:12" ht="14.45">
      <c r="A21" s="247" t="s">
        <v>228</v>
      </c>
      <c r="B21" s="248"/>
      <c r="C21" s="248"/>
      <c r="D21" s="248"/>
      <c r="E21" s="248"/>
      <c r="F21" s="248"/>
      <c r="G21" s="41" t="s">
        <v>179</v>
      </c>
      <c r="H21" s="78"/>
      <c r="I21" s="77"/>
      <c r="J21" s="77"/>
      <c r="K21" s="40"/>
      <c r="L21" s="40"/>
    </row>
    <row r="22" spans="1:12" ht="14.45">
      <c r="H22" s="49"/>
    </row>
    <row r="23" spans="1:12" ht="14.45">
      <c r="A23" s="249" t="s">
        <v>229</v>
      </c>
      <c r="B23" s="249"/>
      <c r="I23" s="51"/>
    </row>
    <row r="24" spans="1:12">
      <c r="A24" s="42"/>
      <c r="B24" s="42"/>
      <c r="C24" s="42"/>
      <c r="I24" s="52"/>
    </row>
    <row r="25" spans="1:12">
      <c r="A25" s="42"/>
      <c r="B25" s="42"/>
      <c r="C25" s="42"/>
      <c r="I25" s="52"/>
    </row>
    <row r="26" spans="1:12">
      <c r="A26" s="42"/>
      <c r="B26" s="42"/>
      <c r="C26" s="42"/>
      <c r="I26" s="52"/>
    </row>
    <row r="27" spans="1:12">
      <c r="A27" s="42"/>
      <c r="B27" s="42"/>
      <c r="C27" s="42"/>
      <c r="I27" s="52"/>
    </row>
    <row r="28" spans="1:12" ht="14.45">
      <c r="A28" s="42"/>
      <c r="B28" s="42"/>
      <c r="C28" s="42"/>
      <c r="I28" s="51"/>
    </row>
    <row r="29" spans="1:12">
      <c r="A29" s="42"/>
      <c r="B29" s="42"/>
      <c r="C29" s="42"/>
      <c r="I29" s="52"/>
    </row>
    <row r="30" spans="1:12" ht="14.45">
      <c r="A30" s="42"/>
      <c r="B30" s="42"/>
      <c r="C30" s="42"/>
      <c r="H30" s="49"/>
      <c r="I30" s="52"/>
    </row>
    <row r="31" spans="1:12" ht="14.45">
      <c r="A31" s="42"/>
      <c r="B31" s="42"/>
      <c r="C31" s="42"/>
      <c r="H31" s="48"/>
      <c r="I31" s="52"/>
    </row>
    <row r="32" spans="1:12" ht="14.45">
      <c r="A32" s="42"/>
      <c r="B32" s="42"/>
      <c r="C32" s="42"/>
      <c r="H32" s="49"/>
      <c r="I32" s="52"/>
    </row>
    <row r="33" spans="1:9" ht="14.45">
      <c r="A33" s="42"/>
      <c r="B33" s="42"/>
      <c r="C33" s="42"/>
      <c r="H33" s="49"/>
      <c r="I33" s="51"/>
    </row>
    <row r="34" spans="1:9" ht="14.45">
      <c r="A34" s="42"/>
      <c r="B34" s="42"/>
      <c r="C34" s="42"/>
      <c r="H34" s="49"/>
      <c r="I34" s="52"/>
    </row>
    <row r="35" spans="1:9" ht="14.45">
      <c r="A35" s="42"/>
      <c r="B35" s="42"/>
      <c r="C35" s="42"/>
      <c r="H35" s="49"/>
      <c r="I35" s="52"/>
    </row>
    <row r="36" spans="1:9" ht="14.45">
      <c r="A36" s="42"/>
      <c r="B36" s="42"/>
      <c r="C36" s="42"/>
      <c r="H36" s="49"/>
      <c r="I36" s="52"/>
    </row>
    <row r="37" spans="1:9" ht="14.45">
      <c r="A37" s="42"/>
      <c r="B37" s="42"/>
      <c r="C37" s="42"/>
      <c r="H37" s="49"/>
      <c r="I37" s="51"/>
    </row>
    <row r="38" spans="1:9" ht="14.45">
      <c r="A38" s="42"/>
      <c r="B38" s="42"/>
      <c r="C38" s="42"/>
      <c r="H38" s="48"/>
      <c r="I38" s="52"/>
    </row>
    <row r="39" spans="1:9" ht="14.45">
      <c r="A39" s="42"/>
      <c r="B39" s="42"/>
      <c r="C39" s="42"/>
      <c r="H39" s="49"/>
      <c r="I39" s="52"/>
    </row>
    <row r="40" spans="1:9" ht="14.45">
      <c r="A40" s="42"/>
      <c r="B40" s="42"/>
      <c r="C40" s="42"/>
      <c r="H40" s="49"/>
      <c r="I40" s="51"/>
    </row>
    <row r="41" spans="1:9" ht="14.45">
      <c r="A41" s="42"/>
      <c r="B41" s="42"/>
      <c r="C41" s="42"/>
      <c r="D41" s="47"/>
      <c r="H41" s="49"/>
      <c r="I41" s="52"/>
    </row>
    <row r="42" spans="1:9" ht="14.45">
      <c r="D42" s="47"/>
      <c r="H42" s="48"/>
      <c r="I42" s="52"/>
    </row>
    <row r="43" spans="1:9" ht="14.45">
      <c r="D43" s="47"/>
      <c r="H43" s="49"/>
      <c r="I43" s="52"/>
    </row>
    <row r="44" spans="1:9" ht="14.45">
      <c r="D44" s="47"/>
      <c r="H44" s="49"/>
      <c r="I44" s="52"/>
    </row>
    <row r="45" spans="1:9" ht="14.45">
      <c r="D45" s="47"/>
      <c r="H45" s="49"/>
      <c r="I45" s="52"/>
    </row>
    <row r="46" spans="1:9" ht="14.45">
      <c r="D46" s="47"/>
      <c r="H46" s="49"/>
      <c r="I46" s="51"/>
    </row>
    <row r="47" spans="1:9" ht="14.45">
      <c r="H47" s="49"/>
      <c r="I47" s="52"/>
    </row>
    <row r="48" spans="1:9" ht="15.6">
      <c r="H48" s="50"/>
      <c r="I48" s="52"/>
    </row>
    <row r="49" spans="8:9" ht="14.45">
      <c r="H49" s="48"/>
      <c r="I49" s="52"/>
    </row>
    <row r="50" spans="8:9" ht="14.45">
      <c r="H50" s="49"/>
      <c r="I50" s="52"/>
    </row>
    <row r="51" spans="8:9" ht="14.45">
      <c r="H51" s="49"/>
      <c r="I51" s="51"/>
    </row>
    <row r="52" spans="8:9" ht="14.45">
      <c r="H52" s="49"/>
      <c r="I52" s="51"/>
    </row>
    <row r="53" spans="8:9" ht="14.45">
      <c r="H53" s="49"/>
      <c r="I53" s="51"/>
    </row>
    <row r="54" spans="8:9" ht="14.45">
      <c r="H54" s="49"/>
      <c r="I54" s="52"/>
    </row>
    <row r="55" spans="8:9" ht="14.45">
      <c r="H55" s="48"/>
      <c r="I55" s="52"/>
    </row>
    <row r="56" spans="8:9" ht="14.45">
      <c r="H56" s="49"/>
      <c r="I56" s="52"/>
    </row>
    <row r="57" spans="8:9" ht="14.45">
      <c r="H57" s="49"/>
      <c r="I57" s="52"/>
    </row>
    <row r="58" spans="8:9" ht="14.45">
      <c r="H58" s="49"/>
      <c r="I58" s="51"/>
    </row>
    <row r="59" spans="8:9" ht="14.45">
      <c r="H59" s="49"/>
      <c r="I59" s="52"/>
    </row>
    <row r="60" spans="8:9" ht="14.45">
      <c r="H60" s="49"/>
      <c r="I60" s="52"/>
    </row>
    <row r="61" spans="8:9" ht="14.45">
      <c r="H61" s="48"/>
      <c r="I61" s="52"/>
    </row>
    <row r="62" spans="8:9" ht="14.45">
      <c r="H62" s="49"/>
      <c r="I62" s="52"/>
    </row>
    <row r="63" spans="8:9" ht="14.45">
      <c r="H63" s="49"/>
      <c r="I63" s="52"/>
    </row>
    <row r="64" spans="8:9" ht="14.45">
      <c r="H64" s="49"/>
    </row>
    <row r="65" spans="8:8" ht="14.45">
      <c r="H65" s="49"/>
    </row>
  </sheetData>
  <mergeCells count="3">
    <mergeCell ref="A21:F21"/>
    <mergeCell ref="A23:B23"/>
    <mergeCell ref="H1:J1"/>
  </mergeCells>
  <phoneticPr fontId="2" type="noConversion"/>
  <dataValidations count="1">
    <dataValidation type="list" allowBlank="1" showInputMessage="1" showErrorMessage="1" sqref="C2:C20" xr:uid="{8ECE6CAD-8952-E243-B49D-D34EF2ABA775}">
      <formula1>"Detección,Notificación,Respuesta"</formula1>
    </dataValidation>
  </dataValidations>
  <pageMargins left="0.7" right="0.7" top="0.75" bottom="0.75" header="0.3" footer="0.3"/>
  <pageSetup orientation="portrait" horizontalDpi="0" verticalDpi="0"/>
  <tableParts count="1">
    <tablePart r:id="rId2"/>
  </tableParts>
  <extLst>
    <ext xmlns:x14="http://schemas.microsoft.com/office/spreadsheetml/2009/9/main" uri="{CCE6A557-97BC-4b89-ADB6-D9C93CAAB3DF}">
      <x14:dataValidations xmlns:xm="http://schemas.microsoft.com/office/excel/2006/main" count="3">
        <x14:dataValidation type="list" allowBlank="1" showInputMessage="1" showErrorMessage="1" xr:uid="{FCFACDA4-443C-A444-BBA6-6BF35396E6FC}">
          <x14:formula1>
            <xm:f>Desplegables!$C$2:$C$60</xm:f>
          </x14:formula1>
          <xm:sqref>F2:F20</xm:sqref>
        </x14:dataValidation>
        <x14:dataValidation type="list" allowBlank="1" showInputMessage="1" showErrorMessage="1" xr:uid="{4DC27CD7-9F07-4641-9EDE-EED8E3D97B32}">
          <x14:formula1>
            <xm:f>Desplegables!$A$2:$A$39</xm:f>
          </x14:formula1>
          <xm:sqref>D2:D20</xm:sqref>
        </x14:dataValidation>
        <x14:dataValidation type="list" allowBlank="1" showInputMessage="1" showErrorMessage="1" xr:uid="{5A52FC97-4378-4F8E-8552-578EA5456893}">
          <x14:formula1>
            <xm:f>Desplegables!$B$2:$B$23</xm:f>
          </x14:formula1>
          <xm:sqref>E2:E20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B0655-77E4-4C4D-A86A-86EBCA33E9CA}">
  <sheetPr>
    <tabColor theme="0" tint="-0.249977111117893"/>
  </sheetPr>
  <dimension ref="A1:D60"/>
  <sheetViews>
    <sheetView topLeftCell="B9" workbookViewId="0">
      <selection activeCell="B9" sqref="B9"/>
    </sheetView>
  </sheetViews>
  <sheetFormatPr defaultColWidth="11.42578125" defaultRowHeight="13.15"/>
  <cols>
    <col min="1" max="1" width="74.140625" style="94" customWidth="1"/>
    <col min="2" max="2" width="60.140625" style="94" customWidth="1"/>
    <col min="3" max="3" width="114.7109375" style="94" customWidth="1"/>
    <col min="4" max="16384" width="11.42578125" style="94"/>
  </cols>
  <sheetData>
    <row r="1" spans="1:4" s="212" customFormat="1" ht="15.6">
      <c r="A1" s="210" t="s">
        <v>230</v>
      </c>
      <c r="B1" s="210" t="s">
        <v>231</v>
      </c>
      <c r="C1" s="210" t="s">
        <v>232</v>
      </c>
      <c r="D1" s="211" t="s">
        <v>183</v>
      </c>
    </row>
    <row r="2" spans="1:4">
      <c r="A2" s="213" t="s">
        <v>188</v>
      </c>
      <c r="B2" s="53" t="s">
        <v>233</v>
      </c>
      <c r="C2" s="53" t="s">
        <v>234</v>
      </c>
      <c r="D2" s="214" t="s">
        <v>183</v>
      </c>
    </row>
    <row r="3" spans="1:4">
      <c r="A3" s="213" t="s">
        <v>192</v>
      </c>
      <c r="B3" s="53" t="s">
        <v>235</v>
      </c>
      <c r="C3" s="53" t="s">
        <v>236</v>
      </c>
      <c r="D3" s="214" t="s">
        <v>183</v>
      </c>
    </row>
    <row r="4" spans="1:4" ht="26.45">
      <c r="A4" s="213" t="s">
        <v>195</v>
      </c>
      <c r="B4" s="53" t="s">
        <v>237</v>
      </c>
      <c r="C4" s="53" t="s">
        <v>238</v>
      </c>
      <c r="D4" s="214" t="s">
        <v>183</v>
      </c>
    </row>
    <row r="5" spans="1:4">
      <c r="A5" s="213" t="s">
        <v>199</v>
      </c>
      <c r="B5" s="53" t="s">
        <v>239</v>
      </c>
      <c r="C5" s="53" t="s">
        <v>240</v>
      </c>
      <c r="D5" s="214" t="s">
        <v>183</v>
      </c>
    </row>
    <row r="6" spans="1:4">
      <c r="A6" s="213" t="s">
        <v>206</v>
      </c>
      <c r="B6" s="53" t="s">
        <v>241</v>
      </c>
      <c r="C6" s="53" t="s">
        <v>242</v>
      </c>
      <c r="D6" s="214" t="s">
        <v>183</v>
      </c>
    </row>
    <row r="7" spans="1:4">
      <c r="A7" s="213" t="s">
        <v>209</v>
      </c>
      <c r="B7" s="53" t="s">
        <v>243</v>
      </c>
      <c r="C7" s="53" t="s">
        <v>244</v>
      </c>
      <c r="D7" s="214" t="s">
        <v>183</v>
      </c>
    </row>
    <row r="8" spans="1:4">
      <c r="A8" s="213" t="s">
        <v>212</v>
      </c>
      <c r="B8" s="53" t="s">
        <v>245</v>
      </c>
      <c r="C8" s="53" t="s">
        <v>246</v>
      </c>
      <c r="D8" s="214" t="s">
        <v>183</v>
      </c>
    </row>
    <row r="9" spans="1:4" ht="26.45">
      <c r="A9" s="213" t="s">
        <v>215</v>
      </c>
      <c r="B9" s="53" t="s">
        <v>247</v>
      </c>
      <c r="C9" s="53" t="s">
        <v>248</v>
      </c>
      <c r="D9" s="214" t="s">
        <v>183</v>
      </c>
    </row>
    <row r="10" spans="1:4">
      <c r="A10" s="213" t="s">
        <v>217</v>
      </c>
      <c r="B10" s="53" t="s">
        <v>249</v>
      </c>
      <c r="C10" s="53" t="s">
        <v>250</v>
      </c>
      <c r="D10" s="214" t="s">
        <v>183</v>
      </c>
    </row>
    <row r="11" spans="1:4">
      <c r="A11" s="213" t="s">
        <v>219</v>
      </c>
      <c r="B11" s="53" t="s">
        <v>251</v>
      </c>
      <c r="C11" s="53" t="s">
        <v>252</v>
      </c>
      <c r="D11" s="214" t="s">
        <v>183</v>
      </c>
    </row>
    <row r="12" spans="1:4">
      <c r="A12" s="213" t="s">
        <v>182</v>
      </c>
      <c r="B12" s="53" t="s">
        <v>253</v>
      </c>
      <c r="C12" s="53" t="s">
        <v>254</v>
      </c>
      <c r="D12" s="214" t="s">
        <v>183</v>
      </c>
    </row>
    <row r="13" spans="1:4" ht="26.45">
      <c r="A13" s="213" t="s">
        <v>224</v>
      </c>
      <c r="B13" s="53" t="s">
        <v>255</v>
      </c>
      <c r="C13" s="53" t="s">
        <v>256</v>
      </c>
      <c r="D13" s="214" t="s">
        <v>183</v>
      </c>
    </row>
    <row r="14" spans="1:4" ht="26.45">
      <c r="A14" s="213" t="s">
        <v>226</v>
      </c>
      <c r="B14" s="53" t="s">
        <v>257</v>
      </c>
      <c r="C14" s="53" t="s">
        <v>258</v>
      </c>
      <c r="D14" s="214" t="s">
        <v>183</v>
      </c>
    </row>
    <row r="15" spans="1:4">
      <c r="A15" s="213" t="s">
        <v>227</v>
      </c>
      <c r="B15" s="53" t="s">
        <v>259</v>
      </c>
      <c r="C15" s="53" t="s">
        <v>260</v>
      </c>
      <c r="D15" s="214" t="s">
        <v>183</v>
      </c>
    </row>
    <row r="16" spans="1:4">
      <c r="A16" s="213" t="s">
        <v>189</v>
      </c>
      <c r="B16" s="53" t="s">
        <v>261</v>
      </c>
      <c r="C16" s="53" t="s">
        <v>262</v>
      </c>
      <c r="D16" s="214" t="s">
        <v>183</v>
      </c>
    </row>
    <row r="17" spans="1:4">
      <c r="A17" s="213" t="s">
        <v>193</v>
      </c>
      <c r="B17" s="53" t="s">
        <v>263</v>
      </c>
      <c r="C17" s="53" t="s">
        <v>264</v>
      </c>
      <c r="D17" s="214" t="s">
        <v>183</v>
      </c>
    </row>
    <row r="18" spans="1:4">
      <c r="A18" s="213" t="s">
        <v>196</v>
      </c>
      <c r="B18" s="53" t="s">
        <v>265</v>
      </c>
      <c r="C18" s="53" t="s">
        <v>266</v>
      </c>
      <c r="D18" s="214" t="s">
        <v>183</v>
      </c>
    </row>
    <row r="19" spans="1:4" ht="26.45">
      <c r="A19" s="213" t="s">
        <v>200</v>
      </c>
      <c r="B19" s="53" t="s">
        <v>267</v>
      </c>
      <c r="C19" s="53" t="s">
        <v>268</v>
      </c>
      <c r="D19" s="214" t="s">
        <v>183</v>
      </c>
    </row>
    <row r="20" spans="1:4" ht="26.45">
      <c r="A20" s="213" t="s">
        <v>203</v>
      </c>
      <c r="B20" s="53" t="s">
        <v>269</v>
      </c>
      <c r="C20" s="53" t="s">
        <v>270</v>
      </c>
      <c r="D20" s="214" t="s">
        <v>183</v>
      </c>
    </row>
    <row r="21" spans="1:4">
      <c r="A21" s="213" t="s">
        <v>207</v>
      </c>
      <c r="B21" s="53"/>
      <c r="C21" s="53"/>
      <c r="D21" s="214"/>
    </row>
    <row r="22" spans="1:4">
      <c r="A22" s="213" t="s">
        <v>213</v>
      </c>
      <c r="B22" s="95" t="s">
        <v>119</v>
      </c>
      <c r="C22" s="53" t="s">
        <v>271</v>
      </c>
      <c r="D22" s="214" t="s">
        <v>183</v>
      </c>
    </row>
    <row r="23" spans="1:4">
      <c r="A23" s="213" t="s">
        <v>216</v>
      </c>
      <c r="B23" s="95" t="s">
        <v>183</v>
      </c>
      <c r="C23" s="53" t="s">
        <v>272</v>
      </c>
      <c r="D23" s="214" t="s">
        <v>183</v>
      </c>
    </row>
    <row r="24" spans="1:4">
      <c r="A24" s="213" t="s">
        <v>205</v>
      </c>
      <c r="B24" s="95" t="s">
        <v>183</v>
      </c>
      <c r="C24" s="53" t="s">
        <v>273</v>
      </c>
      <c r="D24" s="214" t="s">
        <v>183</v>
      </c>
    </row>
    <row r="25" spans="1:4">
      <c r="A25" s="213" t="s">
        <v>220</v>
      </c>
      <c r="B25" s="95" t="s">
        <v>183</v>
      </c>
      <c r="C25" s="53" t="s">
        <v>274</v>
      </c>
      <c r="D25" s="214" t="s">
        <v>183</v>
      </c>
    </row>
    <row r="26" spans="1:4">
      <c r="A26" s="213" t="s">
        <v>190</v>
      </c>
      <c r="B26" s="95" t="s">
        <v>183</v>
      </c>
      <c r="C26" s="53" t="s">
        <v>275</v>
      </c>
      <c r="D26" s="214" t="s">
        <v>183</v>
      </c>
    </row>
    <row r="27" spans="1:4" ht="26.45">
      <c r="A27" s="213" t="s">
        <v>194</v>
      </c>
      <c r="B27" s="95" t="s">
        <v>183</v>
      </c>
      <c r="C27" s="53" t="s">
        <v>276</v>
      </c>
      <c r="D27" s="214" t="s">
        <v>183</v>
      </c>
    </row>
    <row r="28" spans="1:4">
      <c r="A28" s="213" t="s">
        <v>197</v>
      </c>
      <c r="B28" s="95" t="s">
        <v>183</v>
      </c>
      <c r="C28" s="53" t="s">
        <v>277</v>
      </c>
      <c r="D28" s="214" t="s">
        <v>183</v>
      </c>
    </row>
    <row r="29" spans="1:4">
      <c r="A29" s="213" t="s">
        <v>201</v>
      </c>
      <c r="B29" s="95" t="s">
        <v>183</v>
      </c>
      <c r="C29" s="53" t="s">
        <v>278</v>
      </c>
      <c r="D29" s="214" t="s">
        <v>183</v>
      </c>
    </row>
    <row r="30" spans="1:4">
      <c r="A30" s="213" t="s">
        <v>204</v>
      </c>
      <c r="B30" s="95" t="s">
        <v>183</v>
      </c>
      <c r="C30" s="53" t="s">
        <v>279</v>
      </c>
      <c r="D30" s="214" t="s">
        <v>183</v>
      </c>
    </row>
    <row r="31" spans="1:4">
      <c r="A31" s="213" t="s">
        <v>211</v>
      </c>
      <c r="B31" s="95" t="s">
        <v>183</v>
      </c>
      <c r="C31" s="53" t="s">
        <v>280</v>
      </c>
      <c r="D31" s="214" t="s">
        <v>183</v>
      </c>
    </row>
    <row r="32" spans="1:4" ht="26.45">
      <c r="A32" s="213" t="s">
        <v>214</v>
      </c>
      <c r="B32" s="95" t="s">
        <v>183</v>
      </c>
      <c r="C32" s="53" t="s">
        <v>281</v>
      </c>
      <c r="D32" s="214" t="s">
        <v>183</v>
      </c>
    </row>
    <row r="33" spans="1:4">
      <c r="A33" s="213" t="s">
        <v>187</v>
      </c>
      <c r="B33" s="95" t="s">
        <v>183</v>
      </c>
      <c r="C33" s="53" t="s">
        <v>282</v>
      </c>
      <c r="D33" s="214" t="s">
        <v>183</v>
      </c>
    </row>
    <row r="34" spans="1:4">
      <c r="A34" s="213" t="s">
        <v>218</v>
      </c>
      <c r="B34" s="95" t="s">
        <v>183</v>
      </c>
      <c r="C34" s="53" t="s">
        <v>283</v>
      </c>
      <c r="D34" s="214" t="s">
        <v>183</v>
      </c>
    </row>
    <row r="35" spans="1:4">
      <c r="A35" s="213" t="s">
        <v>198</v>
      </c>
      <c r="B35" s="95" t="s">
        <v>183</v>
      </c>
      <c r="C35" s="53" t="s">
        <v>284</v>
      </c>
      <c r="D35" s="214" t="s">
        <v>183</v>
      </c>
    </row>
    <row r="36" spans="1:4">
      <c r="A36" s="213" t="s">
        <v>222</v>
      </c>
      <c r="B36" s="95" t="s">
        <v>183</v>
      </c>
      <c r="C36" s="53" t="s">
        <v>285</v>
      </c>
      <c r="D36" s="214" t="s">
        <v>183</v>
      </c>
    </row>
    <row r="37" spans="1:4" ht="26.45">
      <c r="A37" s="213" t="s">
        <v>223</v>
      </c>
      <c r="B37" s="95" t="s">
        <v>183</v>
      </c>
      <c r="C37" s="53" t="s">
        <v>286</v>
      </c>
      <c r="D37" s="214" t="s">
        <v>183</v>
      </c>
    </row>
    <row r="38" spans="1:4">
      <c r="A38" s="95" t="s">
        <v>287</v>
      </c>
      <c r="B38" s="95" t="s">
        <v>183</v>
      </c>
      <c r="C38" s="53" t="s">
        <v>288</v>
      </c>
      <c r="D38" s="214" t="s">
        <v>183</v>
      </c>
    </row>
    <row r="39" spans="1:4">
      <c r="B39" s="95" t="s">
        <v>183</v>
      </c>
      <c r="C39" s="53" t="s">
        <v>289</v>
      </c>
      <c r="D39" s="214" t="s">
        <v>183</v>
      </c>
    </row>
    <row r="40" spans="1:4">
      <c r="A40" s="95"/>
      <c r="B40" s="95" t="s">
        <v>183</v>
      </c>
      <c r="C40" s="53" t="s">
        <v>290</v>
      </c>
      <c r="D40" s="214" t="s">
        <v>183</v>
      </c>
    </row>
    <row r="41" spans="1:4">
      <c r="A41" s="95"/>
      <c r="B41" s="95" t="s">
        <v>183</v>
      </c>
      <c r="C41" s="53" t="s">
        <v>291</v>
      </c>
      <c r="D41" s="214" t="s">
        <v>183</v>
      </c>
    </row>
    <row r="42" spans="1:4" ht="26.45">
      <c r="A42" s="95"/>
      <c r="B42" s="95" t="s">
        <v>183</v>
      </c>
      <c r="C42" s="53" t="s">
        <v>292</v>
      </c>
      <c r="D42" s="214" t="s">
        <v>183</v>
      </c>
    </row>
    <row r="43" spans="1:4">
      <c r="A43" s="95"/>
      <c r="B43" s="95" t="s">
        <v>183</v>
      </c>
      <c r="C43" s="53" t="s">
        <v>293</v>
      </c>
      <c r="D43" s="214" t="s">
        <v>183</v>
      </c>
    </row>
    <row r="44" spans="1:4">
      <c r="A44" s="95"/>
      <c r="B44" s="95" t="s">
        <v>183</v>
      </c>
      <c r="C44" s="53" t="s">
        <v>294</v>
      </c>
      <c r="D44" s="214" t="s">
        <v>183</v>
      </c>
    </row>
    <row r="45" spans="1:4">
      <c r="A45" s="95"/>
      <c r="B45" s="95" t="s">
        <v>183</v>
      </c>
      <c r="C45" s="53" t="s">
        <v>295</v>
      </c>
      <c r="D45" s="214" t="s">
        <v>183</v>
      </c>
    </row>
    <row r="46" spans="1:4">
      <c r="A46" s="95"/>
      <c r="B46" s="95" t="s">
        <v>183</v>
      </c>
      <c r="C46" s="53" t="s">
        <v>296</v>
      </c>
      <c r="D46" s="214" t="s">
        <v>183</v>
      </c>
    </row>
    <row r="47" spans="1:4">
      <c r="A47" s="95"/>
      <c r="B47" s="95" t="s">
        <v>183</v>
      </c>
      <c r="C47" s="53" t="s">
        <v>297</v>
      </c>
      <c r="D47" s="214" t="s">
        <v>183</v>
      </c>
    </row>
    <row r="48" spans="1:4">
      <c r="A48" s="95"/>
      <c r="B48" s="95" t="s">
        <v>183</v>
      </c>
      <c r="C48" s="53" t="s">
        <v>298</v>
      </c>
      <c r="D48" s="214" t="s">
        <v>183</v>
      </c>
    </row>
    <row r="49" spans="1:4">
      <c r="A49" s="95"/>
      <c r="B49" s="95" t="s">
        <v>183</v>
      </c>
      <c r="C49" s="53" t="s">
        <v>299</v>
      </c>
      <c r="D49" s="214" t="s">
        <v>183</v>
      </c>
    </row>
    <row r="50" spans="1:4">
      <c r="A50" s="95"/>
      <c r="B50" s="95" t="s">
        <v>183</v>
      </c>
      <c r="C50" s="53" t="s">
        <v>300</v>
      </c>
      <c r="D50" s="214" t="s">
        <v>183</v>
      </c>
    </row>
    <row r="51" spans="1:4">
      <c r="A51" s="95"/>
      <c r="B51" s="95" t="s">
        <v>183</v>
      </c>
      <c r="C51" s="53" t="s">
        <v>301</v>
      </c>
      <c r="D51" s="214" t="s">
        <v>183</v>
      </c>
    </row>
    <row r="52" spans="1:4">
      <c r="A52" s="95"/>
      <c r="B52" s="95" t="s">
        <v>183</v>
      </c>
      <c r="C52" s="53" t="s">
        <v>302</v>
      </c>
      <c r="D52" s="214" t="s">
        <v>183</v>
      </c>
    </row>
    <row r="53" spans="1:4">
      <c r="A53" s="95"/>
      <c r="B53" s="95"/>
      <c r="C53" s="53" t="s">
        <v>303</v>
      </c>
      <c r="D53" s="95"/>
    </row>
    <row r="54" spans="1:4">
      <c r="A54" s="95"/>
      <c r="B54" s="95"/>
      <c r="C54" s="53" t="s">
        <v>304</v>
      </c>
      <c r="D54" s="95"/>
    </row>
    <row r="55" spans="1:4">
      <c r="A55" s="95"/>
      <c r="B55" s="95"/>
      <c r="C55" s="53" t="s">
        <v>305</v>
      </c>
      <c r="D55" s="95"/>
    </row>
    <row r="56" spans="1:4">
      <c r="A56" s="95"/>
      <c r="B56" s="95"/>
      <c r="C56" s="53" t="s">
        <v>306</v>
      </c>
      <c r="D56" s="95"/>
    </row>
    <row r="57" spans="1:4">
      <c r="A57" s="95"/>
      <c r="B57" s="95"/>
      <c r="C57" s="53" t="s">
        <v>307</v>
      </c>
      <c r="D57" s="95"/>
    </row>
    <row r="58" spans="1:4">
      <c r="A58" s="95"/>
      <c r="B58" s="95"/>
      <c r="C58" s="53" t="s">
        <v>308</v>
      </c>
      <c r="D58" s="95"/>
    </row>
    <row r="59" spans="1:4">
      <c r="A59" s="95"/>
      <c r="B59" s="95"/>
      <c r="C59" s="95" t="s">
        <v>119</v>
      </c>
      <c r="D59" s="95"/>
    </row>
    <row r="60" spans="1:4">
      <c r="A60" s="95"/>
      <c r="B60" s="95"/>
      <c r="C60" s="53" t="s">
        <v>183</v>
      </c>
      <c r="D60" s="95"/>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a299543-0ab4-429f-8927-bf8e8716a0c2">
      <Terms xmlns="http://schemas.microsoft.com/office/infopath/2007/PartnerControls"/>
    </lcf76f155ced4ddcb4097134ff3c332f>
    <TaxCatchAll xmlns="d27c8f07-e503-4122-80c5-e52ee84151d4" xsi:nil="true"/>
    <TranslatedLang xmlns="ca299543-0ab4-429f-8927-bf8e8716a0c2" xsi:nil="true"/>
    <Comments xmlns="ca299543-0ab4-429f-8927-bf8e8716a0c2"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173B71C273E20C4095B634201CDD2539" ma:contentTypeVersion="22" ma:contentTypeDescription="Create a new document." ma:contentTypeScope="" ma:versionID="9e916c3be39e4be1ca62e2f83b1b78b5">
  <xsd:schema xmlns:xsd="http://www.w3.org/2001/XMLSchema" xmlns:xs="http://www.w3.org/2001/XMLSchema" xmlns:p="http://schemas.microsoft.com/office/2006/metadata/properties" xmlns:ns2="ca299543-0ab4-429f-8927-bf8e8716a0c2" xmlns:ns3="d27c8f07-e503-4122-80c5-e52ee84151d4" targetNamespace="http://schemas.microsoft.com/office/2006/metadata/properties" ma:root="true" ma:fieldsID="7327617a51c55606d7a086da18093d21" ns2:_="" ns3:_="">
    <xsd:import namespace="ca299543-0ab4-429f-8927-bf8e8716a0c2"/>
    <xsd:import namespace="d27c8f07-e503-4122-80c5-e52ee84151d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CR" minOccurs="0"/>
                <xsd:element ref="ns2:Comments" minOccurs="0"/>
                <xsd:element ref="ns2:MediaServiceObjectDetectorVersions" minOccurs="0"/>
                <xsd:element ref="ns2:MediaServiceSearchProperties" minOccurs="0"/>
                <xsd:element ref="ns2:TranslatedLang"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299543-0ab4-429f-8927-bf8e8716a0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52f55c54-333a-4ed3-a999-6f0836af511a"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Comments" ma:index="24" nillable="true" ma:displayName="Comments" ma:format="Dropdown" ma:internalName="Comments">
      <xsd:simpleType>
        <xsd:restriction base="dms:Text">
          <xsd:maxLength value="255"/>
        </xsd:restriction>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element name="TranslatedLang" ma:index="27" nillable="true" ma:displayName="Translated Language" ma:internalName="TranslatedLang">
      <xsd:simpleType>
        <xsd:restriction base="dms:Text"/>
      </xsd:simpleType>
    </xsd:element>
    <xsd:element name="MediaServiceBillingMetadata" ma:index="28"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7c8f07-e503-4122-80c5-e52ee84151d4"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b94d5955-93c2-4535-8179-a5e838035f88}" ma:internalName="TaxCatchAll" ma:showField="CatchAllData" ma:web="d27c8f07-e503-4122-80c5-e52ee84151d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1A9F71B-A73C-441B-BC78-BEA2E1FDB3CF}"/>
</file>

<file path=customXml/itemProps2.xml><?xml version="1.0" encoding="utf-8"?>
<ds:datastoreItem xmlns:ds="http://schemas.openxmlformats.org/officeDocument/2006/customXml" ds:itemID="{EA69110F-2BA6-4F1F-8FEF-FF5EF0FEF70B}"/>
</file>

<file path=customXml/itemProps3.xml><?xml version="1.0" encoding="utf-8"?>
<ds:datastoreItem xmlns:ds="http://schemas.openxmlformats.org/officeDocument/2006/customXml" ds:itemID="{021D1705-D635-4F92-8E0A-73E00AE9F68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Aaron B</dc:creator>
  <cp:keywords/>
  <dc:description/>
  <cp:lastModifiedBy>Marie Deveaux</cp:lastModifiedBy>
  <cp:revision/>
  <dcterms:created xsi:type="dcterms:W3CDTF">2021-09-07T17:51:41Z</dcterms:created>
  <dcterms:modified xsi:type="dcterms:W3CDTF">2025-11-10T22:09:33Z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0x010100173B71C273E20C4095B634201CDD2539</vt:lpwstr>
  </property>
  <property fmtid="{D5CDD505-2E9C-101B-9397-08002B2CF9AE}" pid="3" name="Order">
    <vt:r8>8400</vt:r8>
  </property>
  <property fmtid="{D5CDD505-2E9C-101B-9397-08002B2CF9AE}" pid="4" name="_dlc_DocIdItemGuid">
    <vt:lpwstr>5a1ef0e6-018c-4d46-80b4-76a45c506a95</vt:lpwstr>
  </property>
  <property fmtid="{D5CDD505-2E9C-101B-9397-08002B2CF9AE}" pid="5" name="MSIP_Label_defa4170-0d19-0005-0004-bc88714345d2_Enabled">
    <vt:lpwstr>true</vt:lpwstr>
  </property>
  <property fmtid="{D5CDD505-2E9C-101B-9397-08002B2CF9AE}" pid="6" name="MSIP_Label_defa4170-0d19-0005-0004-bc88714345d2_SetDate">
    <vt:lpwstr>2022-12-08T07:01:10Z</vt:lpwstr>
  </property>
  <property fmtid="{D5CDD505-2E9C-101B-9397-08002B2CF9AE}" pid="7" name="MSIP_Label_defa4170-0d19-0005-0004-bc88714345d2_Method">
    <vt:lpwstr>Standard</vt:lpwstr>
  </property>
  <property fmtid="{D5CDD505-2E9C-101B-9397-08002B2CF9AE}" pid="8" name="MSIP_Label_defa4170-0d19-0005-0004-bc88714345d2_Name">
    <vt:lpwstr>defa4170-0d19-0005-0004-bc88714345d2</vt:lpwstr>
  </property>
  <property fmtid="{D5CDD505-2E9C-101B-9397-08002B2CF9AE}" pid="9" name="MSIP_Label_defa4170-0d19-0005-0004-bc88714345d2_SiteId">
    <vt:lpwstr>762de5b4-45da-4234-a5e1-ee3e978f8a57</vt:lpwstr>
  </property>
  <property fmtid="{D5CDD505-2E9C-101B-9397-08002B2CF9AE}" pid="10" name="MSIP_Label_defa4170-0d19-0005-0004-bc88714345d2_ActionId">
    <vt:lpwstr>300977b7-affd-4885-beb4-5862363228f8</vt:lpwstr>
  </property>
  <property fmtid="{D5CDD505-2E9C-101B-9397-08002B2CF9AE}" pid="11" name="MSIP_Label_defa4170-0d19-0005-0004-bc88714345d2_ContentBits">
    <vt:lpwstr>0</vt:lpwstr>
  </property>
  <property fmtid="{D5CDD505-2E9C-101B-9397-08002B2CF9AE}" pid="12" name="MediaServiceImageTags">
    <vt:lpwstr/>
  </property>
</Properties>
</file>